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15" documentId="8_{5EB1B10A-20C3-4FB9-89D6-D682CF57F257}" xr6:coauthVersionLast="47" xr6:coauthVersionMax="47" xr10:uidLastSave="{0D252986-87EA-4B3F-B632-6695AB8A5C6C}"/>
  <bookViews>
    <workbookView xWindow="4455" yWindow="1095" windowWidth="33465" windowHeight="19815" xr2:uid="{9C2B7C5A-0E64-47AC-BB54-CE5E0FACBCE8}"/>
  </bookViews>
  <sheets>
    <sheet name="External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122" i="1" l="1"/>
  <c r="S121" i="1"/>
  <c r="S110" i="1"/>
</calcChain>
</file>

<file path=xl/sharedStrings.xml><?xml version="1.0" encoding="utf-8"?>
<sst xmlns="http://schemas.openxmlformats.org/spreadsheetml/2006/main" count="182" uniqueCount="91">
  <si>
    <t>Quarterly estimates</t>
  </si>
  <si>
    <t>Yearly estimates</t>
  </si>
  <si>
    <t>SEK million (unless otherwise stated)</t>
  </si>
  <si>
    <t>Income statement</t>
  </si>
  <si>
    <t>Revenue</t>
  </si>
  <si>
    <t>Underlying EBITDA</t>
  </si>
  <si>
    <t>Items affecting comparability</t>
  </si>
  <si>
    <t>Share-based compensation</t>
  </si>
  <si>
    <t>Sale of operations</t>
  </si>
  <si>
    <t>Depreciation &amp; amortization</t>
  </si>
  <si>
    <t>- of which amortization of surplus from acquisitions</t>
  </si>
  <si>
    <t xml:space="preserve">- of which depreciation of rights-of-use assets </t>
  </si>
  <si>
    <t>Impairment</t>
  </si>
  <si>
    <t>JVs and associated companies</t>
  </si>
  <si>
    <t>Operating profit/loss</t>
  </si>
  <si>
    <t>Interest income/expenses</t>
  </si>
  <si>
    <t>Other financial items</t>
  </si>
  <si>
    <t>Profit/loss after financial items</t>
  </si>
  <si>
    <t>Income tax</t>
  </si>
  <si>
    <t>Net profit from continuing operations</t>
  </si>
  <si>
    <t>Net profit/loss from discontinued operations</t>
  </si>
  <si>
    <t>Net profit from total operations</t>
  </si>
  <si>
    <t>Number of shares outstanding at end of period (millions)</t>
  </si>
  <si>
    <t>DPS (SEK, paid in year)</t>
  </si>
  <si>
    <t>- of which ordinary</t>
  </si>
  <si>
    <t>- of which extraordinary</t>
  </si>
  <si>
    <t>Buybacks, SEK million (in year)</t>
  </si>
  <si>
    <t>Cash flow</t>
  </si>
  <si>
    <t>Underlying EBITDAaL</t>
  </si>
  <si>
    <t>Capex paid excl. spectrum</t>
  </si>
  <si>
    <t>Underlying EBITDAaL - Capex paid excl. spectrum</t>
  </si>
  <si>
    <t>Spectrum capex paid</t>
  </si>
  <si>
    <t>Changes in working capital</t>
  </si>
  <si>
    <t>Net financial items paid excl. leasing</t>
  </si>
  <si>
    <t>Taxes paid</t>
  </si>
  <si>
    <t>Other cash items</t>
  </si>
  <si>
    <t>Equity free cash flow, continuing operations</t>
  </si>
  <si>
    <t>Equity free cash flow, discontinued operations</t>
  </si>
  <si>
    <t>Equity free cash flow, total operations</t>
  </si>
  <si>
    <t>Cash flow from M&amp;A &amp; other</t>
  </si>
  <si>
    <t>Remuneration paid to Tele2 shareholders</t>
  </si>
  <si>
    <t>Net cash flow (excluding financing activities)</t>
  </si>
  <si>
    <t>Net debt</t>
  </si>
  <si>
    <t>Lease liabilities</t>
  </si>
  <si>
    <t>Economic net debt</t>
  </si>
  <si>
    <t>Leverage (economic net debt/underlying EBTIDAaL from total operations LTM)</t>
  </si>
  <si>
    <t>Number of RGUs (Sweden)</t>
  </si>
  <si>
    <t>Sweden Consumer</t>
  </si>
  <si>
    <t>Mobile</t>
  </si>
  <si>
    <t>Postpaid</t>
  </si>
  <si>
    <t>Prepaid</t>
  </si>
  <si>
    <t>Fixed broadband</t>
  </si>
  <si>
    <t>Digital TV</t>
  </si>
  <si>
    <t>Fixed telephony &amp; DSL</t>
  </si>
  <si>
    <t>Sweden Business mobile</t>
  </si>
  <si>
    <t>Sweden</t>
  </si>
  <si>
    <t>Lithuania</t>
  </si>
  <si>
    <t>Latvia</t>
  </si>
  <si>
    <t>Estonia</t>
  </si>
  <si>
    <t>Internal sales</t>
  </si>
  <si>
    <t>Revenue total</t>
  </si>
  <si>
    <t>End-user service revenue</t>
  </si>
  <si>
    <t>Fixed</t>
  </si>
  <si>
    <t>Landlord &amp; Other</t>
  </si>
  <si>
    <t>Sweden Business</t>
  </si>
  <si>
    <t>Solutions</t>
  </si>
  <si>
    <t>Total end-user service revenue</t>
  </si>
  <si>
    <t>Organic Growth Rate</t>
  </si>
  <si>
    <t>Capex</t>
  </si>
  <si>
    <t>Capex excluding spectrum and leases</t>
  </si>
  <si>
    <t>Spectrum</t>
  </si>
  <si>
    <t>Leases</t>
  </si>
  <si>
    <t>Capex total</t>
  </si>
  <si>
    <t>Q3 2025</t>
  </si>
  <si>
    <t>Q3 2026</t>
  </si>
  <si>
    <t>FY 2025</t>
  </si>
  <si>
    <t>FY 2026</t>
  </si>
  <si>
    <t>FY 2027</t>
  </si>
  <si>
    <t>FY 2028</t>
  </si>
  <si>
    <t>Actuals</t>
  </si>
  <si>
    <t>Consensus</t>
  </si>
  <si>
    <t>Average</t>
  </si>
  <si>
    <t>Low</t>
  </si>
  <si>
    <t>High</t>
  </si>
  <si>
    <t>Std</t>
  </si>
  <si>
    <t>Contr</t>
  </si>
  <si>
    <t>Median</t>
  </si>
  <si>
    <t>Date: 2026-10-08</t>
  </si>
  <si>
    <t>Contributors: ABG Sundal Collier, BofA, Barclays, Berenberg, DNB Carnegie, Citi, BNP Paribas Exane, Goldman Sachs, Handelsbanken, NextGen, Kepler Cheuvreux, Morgan Stanley, New Street , Nordea, SEB, Bernstein, Rothschild</t>
  </si>
  <si>
    <t>n/a</t>
  </si>
  <si>
    <t>&gt;95%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</si>
</sst>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[$-F800]dddd\,\ mmmm\ dd\,\ yyyy"/>
    <numFmt numFmtId="165" formatCode="yy/mm/dd;@"/>
    <numFmt numFmtId="166" formatCode="0.0%"/>
    <numFmt numFmtId="167" formatCode="#,##0.0"/>
    <numFmt numFmtId="168" formatCode="_-* #,##0_-;\-* #,##0_-;_-* &quot;-&quot;??_-;_-@_-"/>
  </numFmts>
  <fonts count="19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i/>
      <sz val="10"/>
      <color rgb="FFFF0000"/>
      <name val="Arial"/>
      <family val="2"/>
    </font>
    <font>
      <b/>
      <i/>
      <sz val="10"/>
      <color theme="1"/>
      <name val="Arial"/>
      <family val="2"/>
    </font>
    <font>
      <b/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28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43" fontId="2" fillId="0" borderId="0"/>
    <xf numFmtId="9" fontId="1" fillId="0" borderId="0"/>
    <xf numFmtId="0" fontId="2" fillId="0" borderId="0"/>
    <xf numFmtId="9" fontId="2" fillId="0" borderId="0"/>
    <xf numFmtId="0" fontId="10" fillId="0" borderId="0"/>
    <xf numFmtId="43" fontId="2" fillId="0" borderId="0"/>
  </cellStyleXfs>
  <cellXfs count="194">
    <xf numFmtId="0" fontId="0" fillId="0" borderId="0" xfId="0"/>
    <xf numFmtId="0" fontId="3" fillId="0" borderId="0" xfId="3" applyFont="1" applyAlignment="1">
      <alignment vertical="center"/>
    </xf>
    <xf numFmtId="0" fontId="3" fillId="0" borderId="0" xfId="3" applyFont="1" applyAlignment="1">
      <alignment horizontal="right" vertical="center"/>
    </xf>
    <xf numFmtId="14" fontId="3" fillId="0" borderId="0" xfId="3" applyNumberFormat="1" applyFont="1" applyAlignment="1">
      <alignment horizontal="right" vertical="center"/>
    </xf>
    <xf numFmtId="9" fontId="3" fillId="0" borderId="0" xfId="4" applyFont="1" applyAlignment="1">
      <alignment horizontal="right" vertical="center"/>
    </xf>
    <xf numFmtId="0" fontId="4" fillId="0" borderId="0" xfId="3" applyFont="1" applyAlignment="1">
      <alignment vertical="center"/>
    </xf>
    <xf numFmtId="0" fontId="3" fillId="0" borderId="0" xfId="3" applyFont="1" applyAlignment="1">
      <alignment horizontal="center" vertical="center"/>
    </xf>
    <xf numFmtId="164" fontId="3" fillId="0" borderId="0" xfId="3" applyNumberFormat="1" applyFont="1" applyAlignment="1">
      <alignment horizontal="center" vertical="center"/>
    </xf>
    <xf numFmtId="14" fontId="3" fillId="0" borderId="0" xfId="3" applyNumberFormat="1" applyFont="1" applyAlignment="1">
      <alignment horizontal="center" vertical="center"/>
    </xf>
    <xf numFmtId="9" fontId="3" fillId="0" borderId="0" xfId="4" applyFont="1" applyAlignment="1">
      <alignment horizontal="center" vertical="center"/>
    </xf>
    <xf numFmtId="0" fontId="5" fillId="0" borderId="0" xfId="3" applyFont="1" applyAlignment="1">
      <alignment vertical="center"/>
    </xf>
    <xf numFmtId="3" fontId="4" fillId="2" borderId="1" xfId="3" applyNumberFormat="1" applyFont="1" applyFill="1" applyBorder="1" applyAlignment="1">
      <alignment horizontal="left" vertical="center"/>
    </xf>
    <xf numFmtId="0" fontId="3" fillId="2" borderId="2" xfId="3" applyFont="1" applyFill="1" applyBorder="1" applyAlignment="1">
      <alignment horizontal="right" vertical="center"/>
    </xf>
    <xf numFmtId="3" fontId="3" fillId="2" borderId="2" xfId="3" applyNumberFormat="1" applyFont="1" applyFill="1" applyBorder="1" applyAlignment="1">
      <alignment horizontal="center" vertical="center"/>
    </xf>
    <xf numFmtId="9" fontId="3" fillId="2" borderId="2" xfId="4" applyFont="1" applyFill="1" applyBorder="1" applyAlignment="1">
      <alignment horizontal="center" vertical="center"/>
    </xf>
    <xf numFmtId="3" fontId="3" fillId="2" borderId="3" xfId="3" applyNumberFormat="1" applyFont="1" applyFill="1" applyBorder="1" applyAlignment="1">
      <alignment horizontal="center" vertical="center"/>
    </xf>
    <xf numFmtId="0" fontId="3" fillId="2" borderId="2" xfId="3" applyFont="1" applyFill="1" applyBorder="1" applyAlignment="1">
      <alignment vertical="center"/>
    </xf>
    <xf numFmtId="0" fontId="4" fillId="3" borderId="4" xfId="3" applyFont="1" applyFill="1" applyBorder="1" applyAlignment="1">
      <alignment vertical="center"/>
    </xf>
    <xf numFmtId="0" fontId="4" fillId="3" borderId="5" xfId="3" applyFont="1" applyFill="1" applyBorder="1" applyAlignment="1">
      <alignment horizontal="right" vertical="center"/>
    </xf>
    <xf numFmtId="9" fontId="4" fillId="3" borderId="5" xfId="4" applyFont="1" applyFill="1" applyBorder="1" applyAlignment="1">
      <alignment horizontal="right" vertical="center"/>
    </xf>
    <xf numFmtId="0" fontId="4" fillId="3" borderId="6" xfId="3" applyFont="1" applyFill="1" applyBorder="1" applyAlignment="1">
      <alignment horizontal="right" vertical="center"/>
    </xf>
    <xf numFmtId="0" fontId="4" fillId="3" borderId="7" xfId="3" applyFont="1" applyFill="1" applyBorder="1" applyAlignment="1">
      <alignment horizontal="center" vertical="center"/>
    </xf>
    <xf numFmtId="0" fontId="4" fillId="3" borderId="5" xfId="3" applyFont="1" applyFill="1" applyBorder="1" applyAlignment="1">
      <alignment horizontal="left" vertical="center"/>
    </xf>
    <xf numFmtId="9" fontId="4" fillId="3" borderId="0" xfId="4" applyFont="1" applyFill="1" applyAlignment="1">
      <alignment horizontal="right" vertical="center"/>
    </xf>
    <xf numFmtId="0" fontId="4" fillId="3" borderId="7" xfId="3" applyFont="1" applyFill="1" applyBorder="1" applyAlignment="1">
      <alignment horizontal="left" vertical="center"/>
    </xf>
    <xf numFmtId="0" fontId="6" fillId="0" borderId="0" xfId="3" applyFont="1" applyAlignment="1">
      <alignment vertical="center"/>
    </xf>
    <xf numFmtId="0" fontId="4" fillId="3" borderId="8" xfId="3" applyFont="1" applyFill="1" applyBorder="1" applyAlignment="1">
      <alignment horizontal="right" vertical="center"/>
    </xf>
    <xf numFmtId="9" fontId="4" fillId="3" borderId="8" xfId="4" applyFont="1" applyFill="1" applyBorder="1" applyAlignment="1">
      <alignment horizontal="right" vertical="center"/>
    </xf>
    <xf numFmtId="0" fontId="4" fillId="3" borderId="9" xfId="3" applyFont="1" applyFill="1" applyBorder="1" applyAlignment="1">
      <alignment horizontal="right" vertical="center"/>
    </xf>
    <xf numFmtId="0" fontId="4" fillId="3" borderId="4" xfId="3" applyFont="1" applyFill="1" applyBorder="1" applyAlignment="1">
      <alignment horizontal="right" vertical="center"/>
    </xf>
    <xf numFmtId="9" fontId="4" fillId="3" borderId="8" xfId="3" applyNumberFormat="1" applyFont="1" applyFill="1" applyBorder="1" applyAlignment="1">
      <alignment horizontal="right" vertical="center"/>
    </xf>
    <xf numFmtId="0" fontId="5" fillId="4" borderId="0" xfId="3" applyFont="1" applyFill="1" applyAlignment="1">
      <alignment vertical="center"/>
    </xf>
    <xf numFmtId="3" fontId="7" fillId="0" borderId="0" xfId="3" applyNumberFormat="1" applyFont="1" applyAlignment="1">
      <alignment horizontal="right" vertical="center"/>
    </xf>
    <xf numFmtId="9" fontId="7" fillId="0" borderId="0" xfId="4" applyFont="1" applyAlignment="1">
      <alignment horizontal="right" vertical="center"/>
    </xf>
    <xf numFmtId="165" fontId="7" fillId="0" borderId="0" xfId="3" applyNumberFormat="1" applyFont="1" applyAlignment="1">
      <alignment horizontal="left" vertical="center"/>
    </xf>
    <xf numFmtId="0" fontId="2" fillId="0" borderId="0" xfId="3"/>
    <xf numFmtId="3" fontId="7" fillId="0" borderId="0" xfId="3" applyNumberFormat="1" applyFont="1" applyAlignment="1">
      <alignment vertical="center"/>
    </xf>
    <xf numFmtId="3" fontId="8" fillId="0" borderId="0" xfId="3" applyNumberFormat="1" applyFont="1" applyAlignment="1">
      <alignment horizontal="right" vertical="center"/>
    </xf>
    <xf numFmtId="9" fontId="8" fillId="0" borderId="0" xfId="4" applyFont="1" applyAlignment="1">
      <alignment horizontal="right" vertical="center"/>
    </xf>
    <xf numFmtId="0" fontId="8" fillId="0" borderId="0" xfId="3" applyFont="1" applyAlignment="1">
      <alignment vertical="center"/>
    </xf>
    <xf numFmtId="0" fontId="9" fillId="0" borderId="10" xfId="3" applyFont="1" applyBorder="1" applyAlignment="1">
      <alignment vertical="center"/>
    </xf>
    <xf numFmtId="0" fontId="7" fillId="0" borderId="10" xfId="3" applyFont="1" applyBorder="1" applyAlignment="1">
      <alignment horizontal="right" vertical="center"/>
    </xf>
    <xf numFmtId="9" fontId="7" fillId="0" borderId="10" xfId="4" applyFont="1" applyBorder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5" fillId="0" borderId="0" xfId="5" applyFont="1" applyAlignment="1" applyProtection="1">
      <alignment vertical="center"/>
      <protection locked="0"/>
    </xf>
    <xf numFmtId="3" fontId="5" fillId="0" borderId="11" xfId="3" applyNumberFormat="1" applyFont="1" applyBorder="1" applyAlignment="1">
      <alignment horizontal="right" vertical="center"/>
    </xf>
    <xf numFmtId="3" fontId="5" fillId="4" borderId="11" xfId="3" applyNumberFormat="1" applyFont="1" applyFill="1" applyBorder="1" applyAlignment="1">
      <alignment horizontal="right" vertical="center"/>
    </xf>
    <xf numFmtId="9" fontId="5" fillId="0" borderId="11" xfId="4" applyFont="1" applyBorder="1" applyAlignment="1">
      <alignment horizontal="right" vertical="center"/>
    </xf>
    <xf numFmtId="3" fontId="5" fillId="0" borderId="12" xfId="3" applyNumberFormat="1" applyFont="1" applyBorder="1" applyAlignment="1">
      <alignment horizontal="right" vertical="center"/>
    </xf>
    <xf numFmtId="0" fontId="6" fillId="5" borderId="0" xfId="3" applyFont="1" applyFill="1" applyAlignment="1">
      <alignment vertical="center"/>
    </xf>
    <xf numFmtId="3" fontId="5" fillId="0" borderId="13" xfId="3" applyNumberFormat="1" applyFont="1" applyBorder="1" applyAlignment="1">
      <alignment horizontal="right" vertical="center"/>
    </xf>
    <xf numFmtId="0" fontId="11" fillId="5" borderId="0" xfId="3" applyFont="1" applyFill="1" applyAlignment="1">
      <alignment vertical="center"/>
    </xf>
    <xf numFmtId="3" fontId="5" fillId="4" borderId="13" xfId="3" applyNumberFormat="1" applyFont="1" applyFill="1" applyBorder="1" applyAlignment="1">
      <alignment horizontal="right" vertical="center"/>
    </xf>
    <xf numFmtId="3" fontId="5" fillId="0" borderId="0" xfId="3" applyNumberFormat="1" applyFont="1" applyAlignment="1">
      <alignment horizontal="right" vertical="center"/>
    </xf>
    <xf numFmtId="3" fontId="5" fillId="4" borderId="0" xfId="3" applyNumberFormat="1" applyFont="1" applyFill="1" applyAlignment="1">
      <alignment horizontal="right" vertical="center"/>
    </xf>
    <xf numFmtId="9" fontId="5" fillId="0" borderId="0" xfId="4" applyFont="1" applyAlignment="1">
      <alignment horizontal="right" vertical="center"/>
    </xf>
    <xf numFmtId="3" fontId="5" fillId="0" borderId="14" xfId="3" applyNumberFormat="1" applyFont="1" applyBorder="1" applyAlignment="1">
      <alignment horizontal="right" vertical="center"/>
    </xf>
    <xf numFmtId="3" fontId="5" fillId="0" borderId="15" xfId="3" applyNumberFormat="1" applyFont="1" applyBorder="1" applyAlignment="1">
      <alignment horizontal="right" vertical="center"/>
    </xf>
    <xf numFmtId="3" fontId="5" fillId="4" borderId="15" xfId="3" applyNumberFormat="1" applyFont="1" applyFill="1" applyBorder="1" applyAlignment="1">
      <alignment horizontal="right" vertical="center"/>
    </xf>
    <xf numFmtId="0" fontId="7" fillId="0" borderId="0" xfId="5" applyFont="1" applyAlignment="1" applyProtection="1">
      <alignment vertical="center"/>
      <protection locked="0"/>
    </xf>
    <xf numFmtId="3" fontId="7" fillId="4" borderId="0" xfId="3" applyNumberFormat="1" applyFont="1" applyFill="1" applyAlignment="1">
      <alignment horizontal="right" vertical="center"/>
    </xf>
    <xf numFmtId="3" fontId="7" fillId="0" borderId="14" xfId="3" applyNumberFormat="1" applyFont="1" applyBorder="1" applyAlignment="1">
      <alignment horizontal="right" vertical="center"/>
    </xf>
    <xf numFmtId="3" fontId="7" fillId="0" borderId="15" xfId="3" applyNumberFormat="1" applyFont="1" applyBorder="1" applyAlignment="1">
      <alignment horizontal="right" vertical="center"/>
    </xf>
    <xf numFmtId="3" fontId="7" fillId="4" borderId="15" xfId="3" applyNumberFormat="1" applyFont="1" applyFill="1" applyBorder="1" applyAlignment="1">
      <alignment horizontal="right" vertical="center"/>
    </xf>
    <xf numFmtId="0" fontId="7" fillId="0" borderId="0" xfId="5" quotePrefix="1" applyFont="1" applyAlignment="1" applyProtection="1">
      <alignment vertical="center"/>
      <protection locked="0"/>
    </xf>
    <xf numFmtId="9" fontId="3" fillId="0" borderId="0" xfId="3" applyNumberFormat="1" applyFont="1" applyAlignment="1">
      <alignment vertical="center"/>
    </xf>
    <xf numFmtId="0" fontId="5" fillId="0" borderId="10" xfId="5" applyFont="1" applyBorder="1" applyAlignment="1" applyProtection="1">
      <alignment vertical="center"/>
      <protection locked="0"/>
    </xf>
    <xf numFmtId="3" fontId="5" fillId="5" borderId="10" xfId="3" applyNumberFormat="1" applyFont="1" applyFill="1" applyBorder="1" applyAlignment="1">
      <alignment horizontal="right" vertical="center"/>
    </xf>
    <xf numFmtId="3" fontId="5" fillId="4" borderId="10" xfId="3" applyNumberFormat="1" applyFont="1" applyFill="1" applyBorder="1" applyAlignment="1">
      <alignment horizontal="right" vertical="center"/>
    </xf>
    <xf numFmtId="3" fontId="5" fillId="0" borderId="10" xfId="3" applyNumberFormat="1" applyFont="1" applyBorder="1" applyAlignment="1">
      <alignment horizontal="right" vertical="center"/>
    </xf>
    <xf numFmtId="9" fontId="5" fillId="5" borderId="10" xfId="4" applyFont="1" applyFill="1" applyBorder="1" applyAlignment="1">
      <alignment horizontal="right" vertical="center"/>
    </xf>
    <xf numFmtId="3" fontId="5" fillId="5" borderId="16" xfId="3" applyNumberFormat="1" applyFont="1" applyFill="1" applyBorder="1" applyAlignment="1">
      <alignment horizontal="right" vertical="center"/>
    </xf>
    <xf numFmtId="3" fontId="5" fillId="5" borderId="17" xfId="3" applyNumberFormat="1" applyFont="1" applyFill="1" applyBorder="1" applyAlignment="1">
      <alignment horizontal="right" vertical="center"/>
    </xf>
    <xf numFmtId="3" fontId="5" fillId="4" borderId="17" xfId="3" applyNumberFormat="1" applyFont="1" applyFill="1" applyBorder="1" applyAlignment="1">
      <alignment horizontal="right" vertical="center"/>
    </xf>
    <xf numFmtId="0" fontId="5" fillId="6" borderId="16" xfId="5" applyFont="1" applyFill="1" applyBorder="1" applyAlignment="1" applyProtection="1">
      <alignment vertical="center"/>
      <protection locked="0"/>
    </xf>
    <xf numFmtId="0" fontId="7" fillId="0" borderId="0" xfId="3" applyFont="1" applyAlignment="1">
      <alignment horizontal="right" vertical="center"/>
    </xf>
    <xf numFmtId="0" fontId="11" fillId="0" borderId="0" xfId="3" applyFont="1" applyAlignment="1">
      <alignment vertical="center"/>
    </xf>
    <xf numFmtId="0" fontId="7" fillId="0" borderId="16" xfId="5" applyFont="1" applyBorder="1" applyAlignment="1" applyProtection="1">
      <alignment vertical="center"/>
      <protection locked="0"/>
    </xf>
    <xf numFmtId="4" fontId="7" fillId="0" borderId="18" xfId="3" applyNumberFormat="1" applyFont="1" applyBorder="1" applyAlignment="1">
      <alignment horizontal="right" vertical="center"/>
    </xf>
    <xf numFmtId="4" fontId="7" fillId="4" borderId="19" xfId="3" applyNumberFormat="1" applyFont="1" applyFill="1" applyBorder="1" applyAlignment="1">
      <alignment horizontal="right" vertical="center"/>
    </xf>
    <xf numFmtId="4" fontId="7" fillId="0" borderId="19" xfId="3" applyNumberFormat="1" applyFont="1" applyBorder="1" applyAlignment="1">
      <alignment horizontal="right" vertical="center"/>
    </xf>
    <xf numFmtId="9" fontId="7" fillId="0" borderId="19" xfId="4" applyFont="1" applyBorder="1" applyAlignment="1">
      <alignment horizontal="right" vertical="center"/>
    </xf>
    <xf numFmtId="3" fontId="7" fillId="0" borderId="20" xfId="3" applyNumberFormat="1" applyFont="1" applyBorder="1" applyAlignment="1">
      <alignment horizontal="right" vertical="center"/>
    </xf>
    <xf numFmtId="4" fontId="7" fillId="4" borderId="18" xfId="3" applyNumberFormat="1" applyFont="1" applyFill="1" applyBorder="1" applyAlignment="1">
      <alignment horizontal="right" vertical="center"/>
    </xf>
    <xf numFmtId="0" fontId="3" fillId="5" borderId="0" xfId="3" applyFont="1" applyFill="1" applyAlignment="1">
      <alignment vertical="center"/>
    </xf>
    <xf numFmtId="4" fontId="7" fillId="0" borderId="0" xfId="3" applyNumberFormat="1" applyFont="1" applyAlignment="1">
      <alignment horizontal="right" vertical="center"/>
    </xf>
    <xf numFmtId="166" fontId="7" fillId="0" borderId="0" xfId="2" applyNumberFormat="1" applyFont="1" applyAlignment="1">
      <alignment horizontal="right" vertical="center"/>
    </xf>
    <xf numFmtId="2" fontId="5" fillId="0" borderId="13" xfId="3" applyNumberFormat="1" applyFont="1" applyBorder="1" applyAlignment="1">
      <alignment horizontal="right" vertical="center"/>
    </xf>
    <xf numFmtId="2" fontId="5" fillId="4" borderId="11" xfId="3" applyNumberFormat="1" applyFont="1" applyFill="1" applyBorder="1" applyAlignment="1">
      <alignment horizontal="right" vertical="center"/>
    </xf>
    <xf numFmtId="2" fontId="5" fillId="0" borderId="11" xfId="3" applyNumberFormat="1" applyFont="1" applyBorder="1" applyAlignment="1">
      <alignment horizontal="right" vertical="center"/>
    </xf>
    <xf numFmtId="2" fontId="5" fillId="4" borderId="13" xfId="3" applyNumberFormat="1" applyFont="1" applyFill="1" applyBorder="1" applyAlignment="1">
      <alignment horizontal="right" vertical="center"/>
    </xf>
    <xf numFmtId="2" fontId="7" fillId="0" borderId="15" xfId="3" applyNumberFormat="1" applyFont="1" applyBorder="1" applyAlignment="1">
      <alignment horizontal="right" vertical="center"/>
    </xf>
    <xf numFmtId="2" fontId="7" fillId="4" borderId="0" xfId="3" applyNumberFormat="1" applyFont="1" applyFill="1" applyAlignment="1">
      <alignment horizontal="right" vertical="center"/>
    </xf>
    <xf numFmtId="2" fontId="7" fillId="0" borderId="0" xfId="3" applyNumberFormat="1" applyFont="1" applyAlignment="1">
      <alignment horizontal="right" vertical="center"/>
    </xf>
    <xf numFmtId="2" fontId="7" fillId="4" borderId="15" xfId="3" applyNumberFormat="1" applyFont="1" applyFill="1" applyBorder="1" applyAlignment="1">
      <alignment horizontal="right" vertical="center"/>
    </xf>
    <xf numFmtId="0" fontId="5" fillId="0" borderId="16" xfId="5" applyFont="1" applyBorder="1" applyAlignment="1" applyProtection="1">
      <alignment vertical="center"/>
      <protection locked="0"/>
    </xf>
    <xf numFmtId="0" fontId="7" fillId="0" borderId="0" xfId="3" applyFont="1" applyAlignment="1">
      <alignment vertical="center"/>
    </xf>
    <xf numFmtId="0" fontId="12" fillId="5" borderId="0" xfId="3" applyFont="1" applyFill="1" applyAlignment="1">
      <alignment vertical="center"/>
    </xf>
    <xf numFmtId="9" fontId="7" fillId="0" borderId="0" xfId="3" applyNumberFormat="1" applyFont="1" applyAlignment="1">
      <alignment horizontal="right" vertical="center"/>
    </xf>
    <xf numFmtId="0" fontId="13" fillId="0" borderId="10" xfId="3" applyFont="1" applyBorder="1" applyAlignment="1">
      <alignment horizontal="right" vertical="center"/>
    </xf>
    <xf numFmtId="9" fontId="13" fillId="0" borderId="10" xfId="3" applyNumberFormat="1" applyFont="1" applyBorder="1" applyAlignment="1">
      <alignment horizontal="right" vertical="center"/>
    </xf>
    <xf numFmtId="9" fontId="13" fillId="0" borderId="10" xfId="4" applyFont="1" applyBorder="1" applyAlignment="1">
      <alignment horizontal="right" vertical="center"/>
    </xf>
    <xf numFmtId="3" fontId="7" fillId="0" borderId="13" xfId="3" applyNumberFormat="1" applyFont="1" applyBorder="1" applyAlignment="1">
      <alignment horizontal="right" vertical="center"/>
    </xf>
    <xf numFmtId="3" fontId="7" fillId="4" borderId="11" xfId="3" applyNumberFormat="1" applyFont="1" applyFill="1" applyBorder="1" applyAlignment="1">
      <alignment horizontal="right" vertical="center"/>
    </xf>
    <xf numFmtId="3" fontId="7" fillId="0" borderId="11" xfId="3" applyNumberFormat="1" applyFont="1" applyBorder="1" applyAlignment="1">
      <alignment horizontal="right" vertical="center"/>
    </xf>
    <xf numFmtId="9" fontId="7" fillId="0" borderId="11" xfId="4" applyFont="1" applyBorder="1" applyAlignment="1">
      <alignment horizontal="right" vertical="center"/>
    </xf>
    <xf numFmtId="3" fontId="7" fillId="0" borderId="12" xfId="3" applyNumberFormat="1" applyFont="1" applyBorder="1" applyAlignment="1">
      <alignment horizontal="right" vertical="center"/>
    </xf>
    <xf numFmtId="3" fontId="7" fillId="4" borderId="13" xfId="3" applyNumberFormat="1" applyFont="1" applyFill="1" applyBorder="1" applyAlignment="1">
      <alignment horizontal="right" vertical="center"/>
    </xf>
    <xf numFmtId="0" fontId="7" fillId="6" borderId="0" xfId="5" applyFont="1" applyFill="1" applyAlignment="1" applyProtection="1">
      <alignment vertical="center"/>
      <protection locked="0"/>
    </xf>
    <xf numFmtId="3" fontId="3" fillId="0" borderId="0" xfId="3" applyNumberFormat="1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5" fillId="6" borderId="0" xfId="5" applyFont="1" applyFill="1" applyAlignment="1" applyProtection="1">
      <alignment vertical="center"/>
      <protection locked="0"/>
    </xf>
    <xf numFmtId="3" fontId="6" fillId="0" borderId="0" xfId="3" applyNumberFormat="1" applyFont="1" applyAlignment="1">
      <alignment horizontal="right" vertical="center"/>
    </xf>
    <xf numFmtId="0" fontId="3" fillId="5" borderId="0" xfId="3" quotePrefix="1" applyFont="1" applyFill="1" applyAlignment="1">
      <alignment vertical="center"/>
    </xf>
    <xf numFmtId="0" fontId="7" fillId="5" borderId="0" xfId="3" applyFont="1" applyFill="1" applyAlignment="1">
      <alignment vertical="center"/>
    </xf>
    <xf numFmtId="0" fontId="5" fillId="5" borderId="0" xfId="3" applyFont="1" applyFill="1" applyAlignment="1">
      <alignment vertic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vertical="center"/>
    </xf>
    <xf numFmtId="0" fontId="5" fillId="6" borderId="10" xfId="5" applyFont="1" applyFill="1" applyBorder="1" applyAlignment="1" applyProtection="1">
      <alignment vertical="center"/>
      <protection locked="0"/>
    </xf>
    <xf numFmtId="167" fontId="5" fillId="0" borderId="0" xfId="3" applyNumberFormat="1" applyFont="1" applyAlignment="1">
      <alignment horizontal="right" vertical="center"/>
    </xf>
    <xf numFmtId="167" fontId="5" fillId="4" borderId="0" xfId="3" applyNumberFormat="1" applyFont="1" applyFill="1" applyAlignment="1">
      <alignment horizontal="right" vertical="center"/>
    </xf>
    <xf numFmtId="167" fontId="6" fillId="0" borderId="0" xfId="3" applyNumberFormat="1" applyFont="1" applyAlignment="1">
      <alignment horizontal="right" vertical="center"/>
    </xf>
    <xf numFmtId="167" fontId="5" fillId="0" borderId="15" xfId="3" applyNumberFormat="1" applyFont="1" applyBorder="1" applyAlignment="1">
      <alignment horizontal="right" vertical="center"/>
    </xf>
    <xf numFmtId="167" fontId="5" fillId="4" borderId="15" xfId="3" applyNumberFormat="1" applyFont="1" applyFill="1" applyBorder="1" applyAlignment="1">
      <alignment horizontal="right" vertical="center"/>
    </xf>
    <xf numFmtId="0" fontId="9" fillId="6" borderId="10" xfId="5" applyFont="1" applyFill="1" applyBorder="1" applyAlignment="1" applyProtection="1">
      <alignment vertical="center"/>
      <protection locked="0"/>
    </xf>
    <xf numFmtId="3" fontId="13" fillId="0" borderId="10" xfId="3" applyNumberFormat="1" applyFont="1" applyBorder="1" applyAlignment="1">
      <alignment horizontal="right" vertical="center"/>
    </xf>
    <xf numFmtId="0" fontId="7" fillId="6" borderId="0" xfId="5" applyFont="1" applyFill="1" applyAlignment="1" applyProtection="1">
      <alignment horizontal="left" vertical="center" indent="1"/>
      <protection locked="0"/>
    </xf>
    <xf numFmtId="9" fontId="5" fillId="0" borderId="10" xfId="4" applyFont="1" applyBorder="1" applyAlignment="1">
      <alignment horizontal="right" vertical="center"/>
    </xf>
    <xf numFmtId="3" fontId="5" fillId="0" borderId="16" xfId="3" applyNumberFormat="1" applyFont="1" applyBorder="1" applyAlignment="1">
      <alignment horizontal="right" vertical="center"/>
    </xf>
    <xf numFmtId="3" fontId="5" fillId="0" borderId="17" xfId="3" applyNumberFormat="1" applyFont="1" applyBorder="1" applyAlignment="1">
      <alignment horizontal="right" vertical="center"/>
    </xf>
    <xf numFmtId="0" fontId="9" fillId="0" borderId="10" xfId="5" applyFont="1" applyBorder="1" applyAlignment="1" applyProtection="1">
      <alignment vertical="center"/>
      <protection locked="0"/>
    </xf>
    <xf numFmtId="0" fontId="5" fillId="0" borderId="10" xfId="3" applyFont="1" applyBorder="1" applyAlignment="1">
      <alignment horizontal="right" vertical="center"/>
    </xf>
    <xf numFmtId="9" fontId="5" fillId="0" borderId="10" xfId="3" applyNumberFormat="1" applyFont="1" applyBorder="1" applyAlignment="1">
      <alignment horizontal="right" vertical="center"/>
    </xf>
    <xf numFmtId="3" fontId="7" fillId="0" borderId="17" xfId="3" applyNumberFormat="1" applyFont="1" applyBorder="1" applyAlignment="1">
      <alignment horizontal="right" vertical="center"/>
    </xf>
    <xf numFmtId="3" fontId="7" fillId="4" borderId="17" xfId="3" applyNumberFormat="1" applyFont="1" applyFill="1" applyBorder="1" applyAlignment="1">
      <alignment horizontal="right" vertical="center"/>
    </xf>
    <xf numFmtId="0" fontId="5" fillId="0" borderId="19" xfId="5" applyFont="1" applyBorder="1" applyAlignment="1" applyProtection="1">
      <alignment vertical="center"/>
      <protection locked="0"/>
    </xf>
    <xf numFmtId="3" fontId="5" fillId="0" borderId="19" xfId="3" applyNumberFormat="1" applyFont="1" applyBorder="1" applyAlignment="1">
      <alignment horizontal="right" vertical="center"/>
    </xf>
    <xf numFmtId="3" fontId="5" fillId="4" borderId="19" xfId="3" applyNumberFormat="1" applyFont="1" applyFill="1" applyBorder="1" applyAlignment="1">
      <alignment horizontal="right" vertical="center"/>
    </xf>
    <xf numFmtId="9" fontId="5" fillId="0" borderId="19" xfId="4" applyFont="1" applyBorder="1" applyAlignment="1">
      <alignment horizontal="right" vertical="center"/>
    </xf>
    <xf numFmtId="3" fontId="5" fillId="0" borderId="20" xfId="3" applyNumberFormat="1" applyFont="1" applyBorder="1" applyAlignment="1">
      <alignment horizontal="right" vertical="center"/>
    </xf>
    <xf numFmtId="166" fontId="7" fillId="0" borderId="0" xfId="3" applyNumberFormat="1" applyFont="1" applyAlignment="1">
      <alignment horizontal="right" vertical="center"/>
    </xf>
    <xf numFmtId="9" fontId="7" fillId="0" borderId="10" xfId="3" applyNumberFormat="1" applyFont="1" applyBorder="1" applyAlignment="1">
      <alignment horizontal="right" vertical="center"/>
    </xf>
    <xf numFmtId="166" fontId="7" fillId="0" borderId="10" xfId="3" applyNumberFormat="1" applyFont="1" applyBorder="1" applyAlignment="1">
      <alignment horizontal="right" vertical="center"/>
    </xf>
    <xf numFmtId="0" fontId="5" fillId="6" borderId="0" xfId="5" applyFont="1" applyFill="1" applyAlignment="1" applyProtection="1">
      <alignment horizontal="left" vertical="center"/>
      <protection locked="0"/>
    </xf>
    <xf numFmtId="0" fontId="5" fillId="6" borderId="0" xfId="5" applyFont="1" applyFill="1" applyAlignment="1" applyProtection="1">
      <alignment horizontal="left" vertical="center" indent="1"/>
      <protection locked="0"/>
    </xf>
    <xf numFmtId="0" fontId="7" fillId="6" borderId="0" xfId="5" applyFont="1" applyFill="1" applyAlignment="1" applyProtection="1">
      <alignment horizontal="left" vertical="center" indent="2"/>
      <protection locked="0"/>
    </xf>
    <xf numFmtId="3" fontId="5" fillId="0" borderId="18" xfId="3" applyNumberFormat="1" applyFont="1" applyBorder="1" applyAlignment="1">
      <alignment horizontal="right" vertical="center"/>
    </xf>
    <xf numFmtId="3" fontId="14" fillId="6" borderId="21" xfId="5" applyNumberFormat="1" applyFont="1" applyFill="1" applyBorder="1" applyAlignment="1" applyProtection="1">
      <alignment vertical="center"/>
      <protection locked="0"/>
    </xf>
    <xf numFmtId="166" fontId="14" fillId="0" borderId="21" xfId="3" applyNumberFormat="1" applyFont="1" applyBorder="1" applyAlignment="1">
      <alignment horizontal="right" vertical="center"/>
    </xf>
    <xf numFmtId="166" fontId="14" fillId="4" borderId="21" xfId="3" applyNumberFormat="1" applyFont="1" applyFill="1" applyBorder="1" applyAlignment="1">
      <alignment horizontal="right" vertical="center"/>
    </xf>
    <xf numFmtId="166" fontId="14" fillId="0" borderId="21" xfId="4" applyNumberFormat="1" applyFont="1" applyBorder="1" applyAlignment="1">
      <alignment horizontal="right" vertical="center"/>
    </xf>
    <xf numFmtId="3" fontId="14" fillId="0" borderId="22" xfId="3" applyNumberFormat="1" applyFont="1" applyBorder="1" applyAlignment="1">
      <alignment horizontal="right" vertical="center"/>
    </xf>
    <xf numFmtId="0" fontId="15" fillId="5" borderId="0" xfId="3" applyFont="1" applyFill="1" applyAlignment="1">
      <alignment vertical="center"/>
    </xf>
    <xf numFmtId="166" fontId="14" fillId="0" borderId="23" xfId="3" applyNumberFormat="1" applyFont="1" applyBorder="1" applyAlignment="1">
      <alignment horizontal="right" vertical="center"/>
    </xf>
    <xf numFmtId="166" fontId="14" fillId="4" borderId="24" xfId="3" applyNumberFormat="1" applyFont="1" applyFill="1" applyBorder="1" applyAlignment="1">
      <alignment horizontal="right" vertical="center"/>
    </xf>
    <xf numFmtId="166" fontId="14" fillId="0" borderId="24" xfId="3" applyNumberFormat="1" applyFont="1" applyBorder="1" applyAlignment="1">
      <alignment horizontal="right" vertical="center"/>
    </xf>
    <xf numFmtId="166" fontId="14" fillId="0" borderId="24" xfId="4" applyNumberFormat="1" applyFont="1" applyBorder="1" applyAlignment="1">
      <alignment horizontal="right" vertical="center"/>
    </xf>
    <xf numFmtId="3" fontId="14" fillId="0" borderId="25" xfId="3" applyNumberFormat="1" applyFont="1" applyBorder="1" applyAlignment="1">
      <alignment horizontal="right" vertical="center"/>
    </xf>
    <xf numFmtId="0" fontId="16" fillId="5" borderId="0" xfId="3" applyFont="1" applyFill="1" applyAlignment="1">
      <alignment vertical="center"/>
    </xf>
    <xf numFmtId="166" fontId="14" fillId="4" borderId="23" xfId="3" applyNumberFormat="1" applyFont="1" applyFill="1" applyBorder="1" applyAlignment="1">
      <alignment horizontal="right" vertical="center"/>
    </xf>
    <xf numFmtId="0" fontId="14" fillId="0" borderId="0" xfId="3" applyFont="1" applyAlignment="1">
      <alignment vertical="center"/>
    </xf>
    <xf numFmtId="3" fontId="7" fillId="6" borderId="0" xfId="5" applyNumberFormat="1" applyFont="1" applyFill="1" applyAlignment="1" applyProtection="1">
      <alignment vertical="center"/>
      <protection locked="0"/>
    </xf>
    <xf numFmtId="166" fontId="1" fillId="0" borderId="0" xfId="2" applyNumberFormat="1"/>
    <xf numFmtId="43" fontId="5" fillId="0" borderId="0" xfId="1" applyFont="1" applyAlignment="1">
      <alignment horizontal="right" vertical="center"/>
    </xf>
    <xf numFmtId="166" fontId="5" fillId="0" borderId="0" xfId="3" applyNumberFormat="1" applyFont="1" applyAlignment="1">
      <alignment horizontal="right" vertical="center"/>
    </xf>
    <xf numFmtId="3" fontId="7" fillId="0" borderId="10" xfId="3" applyNumberFormat="1" applyFont="1" applyBorder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7" fillId="5" borderId="0" xfId="3" applyFont="1" applyFill="1" applyAlignment="1">
      <alignment vertical="center"/>
    </xf>
    <xf numFmtId="0" fontId="18" fillId="5" borderId="0" xfId="3" applyFont="1" applyFill="1" applyAlignment="1">
      <alignment vertical="center"/>
    </xf>
    <xf numFmtId="0" fontId="15" fillId="0" borderId="0" xfId="3" applyFont="1" applyAlignment="1">
      <alignment vertical="center"/>
    </xf>
    <xf numFmtId="10" fontId="1" fillId="0" borderId="0" xfId="2" applyNumberFormat="1"/>
    <xf numFmtId="168" fontId="5" fillId="0" borderId="0" xfId="6" applyNumberFormat="1" applyFont="1" applyAlignment="1">
      <alignment horizontal="right" vertical="center"/>
    </xf>
    <xf numFmtId="9" fontId="5" fillId="0" borderId="0" xfId="3" applyNumberFormat="1" applyFont="1" applyAlignment="1">
      <alignment horizontal="right" vertical="center"/>
    </xf>
    <xf numFmtId="1" fontId="7" fillId="4" borderId="0" xfId="3" applyNumberFormat="1" applyFont="1" applyFill="1" applyAlignment="1">
      <alignment horizontal="right" vertical="center"/>
    </xf>
    <xf numFmtId="0" fontId="14" fillId="6" borderId="19" xfId="5" applyFont="1" applyFill="1" applyBorder="1" applyAlignment="1" applyProtection="1">
      <alignment vertical="center"/>
      <protection locked="0"/>
    </xf>
    <xf numFmtId="3" fontId="14" fillId="0" borderId="19" xfId="3" applyNumberFormat="1" applyFont="1" applyBorder="1" applyAlignment="1">
      <alignment horizontal="right" vertical="center"/>
    </xf>
    <xf numFmtId="3" fontId="14" fillId="4" borderId="19" xfId="3" applyNumberFormat="1" applyFont="1" applyFill="1" applyBorder="1" applyAlignment="1">
      <alignment horizontal="right" vertical="center"/>
    </xf>
    <xf numFmtId="9" fontId="14" fillId="0" borderId="19" xfId="4" applyFont="1" applyBorder="1" applyAlignment="1">
      <alignment horizontal="right" vertical="center"/>
    </xf>
    <xf numFmtId="3" fontId="14" fillId="0" borderId="20" xfId="3" applyNumberFormat="1" applyFont="1" applyBorder="1" applyAlignment="1">
      <alignment horizontal="right" vertical="center"/>
    </xf>
    <xf numFmtId="3" fontId="14" fillId="0" borderId="18" xfId="3" applyNumberFormat="1" applyFont="1" applyBorder="1" applyAlignment="1">
      <alignment horizontal="right" vertical="center"/>
    </xf>
    <xf numFmtId="0" fontId="6" fillId="0" borderId="10" xfId="3" applyFont="1" applyBorder="1" applyAlignment="1">
      <alignment vertical="center"/>
    </xf>
    <xf numFmtId="3" fontId="7" fillId="5" borderId="0" xfId="3" applyNumberFormat="1" applyFont="1" applyFill="1" applyAlignment="1">
      <alignment horizontal="right" vertical="center"/>
    </xf>
    <xf numFmtId="9" fontId="7" fillId="5" borderId="0" xfId="4" applyFont="1" applyFill="1" applyAlignment="1">
      <alignment horizontal="right" vertical="center"/>
    </xf>
    <xf numFmtId="166" fontId="7" fillId="5" borderId="0" xfId="4" applyNumberFormat="1" applyFont="1" applyFill="1" applyAlignment="1">
      <alignment horizontal="right" vertical="center"/>
    </xf>
    <xf numFmtId="3" fontId="5" fillId="5" borderId="0" xfId="3" applyNumberFormat="1" applyFont="1" applyFill="1" applyAlignment="1">
      <alignment horizontal="right" vertical="center"/>
    </xf>
    <xf numFmtId="9" fontId="5" fillId="5" borderId="0" xfId="4" applyFont="1" applyFill="1" applyAlignment="1">
      <alignment horizontal="right" vertical="center"/>
    </xf>
    <xf numFmtId="0" fontId="5" fillId="5" borderId="0" xfId="3" applyFont="1" applyFill="1" applyAlignment="1">
      <alignment horizontal="center" vertical="center"/>
    </xf>
    <xf numFmtId="3" fontId="11" fillId="5" borderId="0" xfId="3" applyNumberFormat="1" applyFont="1" applyFill="1" applyAlignment="1">
      <alignment horizontal="right" vertical="center"/>
    </xf>
    <xf numFmtId="9" fontId="5" fillId="5" borderId="0" xfId="4" applyFont="1" applyFill="1" applyAlignment="1">
      <alignment horizontal="center" vertical="center"/>
    </xf>
    <xf numFmtId="0" fontId="9" fillId="0" borderId="0" xfId="5" applyFont="1" applyAlignment="1" applyProtection="1">
      <alignment vertical="center"/>
      <protection locked="0"/>
    </xf>
    <xf numFmtId="0" fontId="3" fillId="5" borderId="0" xfId="3" applyFont="1" applyFill="1" applyAlignment="1">
      <alignment horizontal="right" vertical="center"/>
    </xf>
    <xf numFmtId="9" fontId="3" fillId="5" borderId="0" xfId="4" applyFont="1" applyFill="1" applyAlignment="1">
      <alignment horizontal="right" vertical="center"/>
    </xf>
    <xf numFmtId="0" fontId="7" fillId="5" borderId="0" xfId="3" applyFont="1" applyFill="1" applyAlignment="1">
      <alignment horizontal="right" vertical="center"/>
    </xf>
    <xf numFmtId="4" fontId="7" fillId="5" borderId="0" xfId="3" applyNumberFormat="1" applyFont="1" applyFill="1" applyAlignment="1">
      <alignment horizontal="right" vertical="center"/>
    </xf>
  </cellXfs>
  <cellStyles count="7">
    <cellStyle name="Comma" xfId="1" builtinId="3"/>
    <cellStyle name="Comma 2 2" xfId="6" xr:uid="{80B2D076-EE38-42F7-A649-C8F213AE3FB1}"/>
    <cellStyle name="Normal" xfId="0" builtinId="0"/>
    <cellStyle name="Normal 2 2 10" xfId="5" xr:uid="{F62F23BF-C4A6-4CC0-80C0-1DC40A61432C}"/>
    <cellStyle name="Normal 2 5" xfId="3" xr:uid="{B8F29280-DF88-4074-AF28-67C1E9EBD22D}"/>
    <cellStyle name="Percent" xfId="2" builtinId="5"/>
    <cellStyle name="Percent 2 2" xfId="4" xr:uid="{2F49207B-3CC5-4C32-B3FB-94CB002E8ED2}"/>
  </cellStyles>
  <dxfs count="4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le2 Scheme3">
      <a:dk1>
        <a:sysClr val="windowText" lastClr="000000"/>
      </a:dk1>
      <a:lt1>
        <a:sysClr val="window" lastClr="FFFFFF"/>
      </a:lt1>
      <a:dk2>
        <a:srgbClr val="005EB8"/>
      </a:dk2>
      <a:lt2>
        <a:srgbClr val="EEECE1"/>
      </a:lt2>
      <a:accent1>
        <a:srgbClr val="E4002B"/>
      </a:accent1>
      <a:accent2>
        <a:srgbClr val="005EB8"/>
      </a:accent2>
      <a:accent3>
        <a:srgbClr val="43B02A"/>
      </a:accent3>
      <a:accent4>
        <a:srgbClr val="6A1B89"/>
      </a:accent4>
      <a:accent5>
        <a:srgbClr val="FF7D00"/>
      </a:accent5>
      <a:accent6>
        <a:srgbClr val="E6007E"/>
      </a:accent6>
      <a:hlink>
        <a:srgbClr val="005EB8"/>
      </a:hlink>
      <a:folHlink>
        <a:srgbClr val="6A1B89"/>
      </a:folHlink>
    </a:clrScheme>
    <a:fontScheme name="Tele2-Arial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0FD00DC-E0EF-4CD6-B4C4-5772837A635A}">
  <we:reference id="29673e3c-d826-4f00-92ee-162334a52b1a" version="1.0.0.8" store="EXCatalog" storeType="EXCatalog"/>
  <we:alternateReferences/>
  <we:properties>
    <we:property name="Office.AutoShowTaskpaneWithDocument" value="true"/>
    <we:property name="claude.fileId" value="&quot;24719bc6-8a0a-4b65-8670-9d0c3922d469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0C82-E114-48B9-B015-E225034E3E2D}">
  <sheetPr codeName="Blad2">
    <tabColor rgb="FF002060"/>
    <pageSetUpPr fitToPage="1"/>
  </sheetPr>
  <dimension ref="A1:AG183"/>
  <sheetViews>
    <sheetView showGridLines="0" tabSelected="1" zoomScaleNormal="100" workbookViewId="0">
      <pane xSplit="2" ySplit="7" topLeftCell="C80" activePane="bottomRight" state="frozen"/>
      <selection pane="topRight"/>
      <selection pane="bottomLeft" activeCell="A8" sqref="A8"/>
      <selection pane="bottomRight" activeCell="U122" sqref="U122"/>
    </sheetView>
  </sheetViews>
  <sheetFormatPr defaultColWidth="9.625" defaultRowHeight="15" customHeight="1" x14ac:dyDescent="0.2"/>
  <cols>
    <col min="1" max="1" width="2.375" style="1" customWidth="1"/>
    <col min="2" max="2" width="64.375" style="1" customWidth="1"/>
    <col min="3" max="3" width="9.625" style="2" customWidth="1"/>
    <col min="4" max="4" width="11.375" style="2" bestFit="1" customWidth="1"/>
    <col min="5" max="6" width="9.625" style="2" customWidth="1"/>
    <col min="7" max="7" width="10.5" style="2" customWidth="1"/>
    <col min="8" max="8" width="9.625" style="4" customWidth="1"/>
    <col min="9" max="9" width="9.625" style="2" customWidth="1"/>
    <col min="10" max="10" width="2.375" style="1" customWidth="1"/>
    <col min="11" max="11" width="9.625" style="2" customWidth="1"/>
    <col min="12" max="12" width="11.375" style="2" bestFit="1" customWidth="1"/>
    <col min="13" max="15" width="9.625" style="2" customWidth="1"/>
    <col min="16" max="17" width="9.625" style="4" customWidth="1"/>
    <col min="18" max="18" width="2.375" style="1" customWidth="1"/>
    <col min="19" max="19" width="11.375" style="2" bestFit="1" customWidth="1"/>
    <col min="20" max="20" width="9.625" style="2" customWidth="1"/>
    <col min="21" max="21" width="11.125" style="2" bestFit="1" customWidth="1"/>
    <col min="22" max="22" width="9.625" style="2" customWidth="1"/>
    <col min="23" max="23" width="9.625" style="4" customWidth="1"/>
    <col min="24" max="24" width="9.625" style="2" customWidth="1"/>
    <col min="25" max="25" width="2.375" style="1" customWidth="1"/>
    <col min="26" max="26" width="11.375" style="2" bestFit="1" customWidth="1"/>
    <col min="27" max="28" width="9.625" style="2" customWidth="1"/>
    <col min="29" max="30" width="9.625" style="4" customWidth="1"/>
    <col min="31" max="31" width="9.625" style="2" customWidth="1"/>
    <col min="32" max="33" width="9.625" style="1" customWidth="1"/>
    <col min="34" max="34" width="32.625" style="1" customWidth="1"/>
    <col min="35" max="35" width="19.25" style="1" customWidth="1"/>
    <col min="36" max="36" width="9.625" style="1" customWidth="1"/>
    <col min="37" max="16384" width="9.625" style="1"/>
  </cols>
  <sheetData>
    <row r="1" spans="1:31" ht="15" customHeight="1" x14ac:dyDescent="0.2">
      <c r="E1" s="3"/>
      <c r="Z1" s="1"/>
    </row>
    <row r="2" spans="1:31" ht="15" customHeight="1" x14ac:dyDescent="0.2">
      <c r="B2" s="5"/>
      <c r="C2" s="6"/>
      <c r="D2" s="7"/>
      <c r="E2" s="8"/>
      <c r="F2" s="6"/>
      <c r="G2" s="6"/>
      <c r="H2" s="9"/>
      <c r="I2" s="6"/>
      <c r="K2" s="6"/>
      <c r="L2" s="6"/>
      <c r="M2" s="6"/>
      <c r="N2" s="6"/>
      <c r="O2" s="6"/>
      <c r="P2" s="9"/>
      <c r="Q2" s="9"/>
      <c r="S2" s="6"/>
      <c r="T2" s="6"/>
      <c r="U2" s="6"/>
      <c r="V2" s="6"/>
      <c r="W2" s="9"/>
      <c r="X2" s="6"/>
      <c r="Z2" s="6"/>
      <c r="AA2" s="6"/>
      <c r="AB2" s="6"/>
      <c r="AC2" s="9"/>
      <c r="AD2" s="9"/>
      <c r="AE2" s="6"/>
    </row>
    <row r="3" spans="1:31" ht="7.5" customHeight="1" x14ac:dyDescent="0.2"/>
    <row r="4" spans="1:31" ht="15" customHeight="1" x14ac:dyDescent="0.2">
      <c r="B4" s="10"/>
      <c r="C4" s="11" t="s">
        <v>0</v>
      </c>
      <c r="D4" s="12"/>
      <c r="E4" s="12"/>
      <c r="F4" s="13"/>
      <c r="G4" s="13"/>
      <c r="H4" s="14"/>
      <c r="I4" s="15"/>
      <c r="K4" s="11" t="s">
        <v>1</v>
      </c>
      <c r="L4" s="12"/>
      <c r="M4" s="13"/>
      <c r="N4" s="13"/>
      <c r="O4" s="13"/>
      <c r="P4" s="14"/>
      <c r="Q4" s="14"/>
      <c r="R4" s="14"/>
      <c r="S4" s="12"/>
      <c r="T4" s="12"/>
      <c r="U4" s="13"/>
      <c r="V4" s="13"/>
      <c r="W4" s="14"/>
      <c r="X4" s="13"/>
      <c r="Y4" s="16"/>
      <c r="Z4" s="12"/>
      <c r="AA4" s="13"/>
      <c r="AB4" s="13"/>
      <c r="AC4" s="14"/>
      <c r="AD4" s="14"/>
      <c r="AE4" s="15"/>
    </row>
    <row r="6" spans="1:31" ht="15" customHeight="1" x14ac:dyDescent="0.2">
      <c r="B6" s="17"/>
      <c r="C6" s="18" t="s">
        <v>73</v>
      </c>
      <c r="D6" s="18" t="s">
        <v>74</v>
      </c>
      <c r="E6" s="18"/>
      <c r="F6" s="18"/>
      <c r="G6" s="18"/>
      <c r="H6" s="19"/>
      <c r="I6" s="20"/>
      <c r="K6" s="21" t="s">
        <v>75</v>
      </c>
      <c r="L6" s="22" t="s">
        <v>76</v>
      </c>
      <c r="M6" s="18"/>
      <c r="N6" s="18"/>
      <c r="O6" s="18"/>
      <c r="P6" s="19"/>
      <c r="Q6" s="23"/>
      <c r="S6" s="24" t="s">
        <v>77</v>
      </c>
      <c r="T6" s="18"/>
      <c r="U6" s="18"/>
      <c r="V6" s="18"/>
      <c r="W6" s="19"/>
      <c r="X6" s="20"/>
      <c r="Z6" s="24" t="s">
        <v>78</v>
      </c>
      <c r="AA6" s="18"/>
      <c r="AB6" s="18"/>
      <c r="AC6" s="19"/>
      <c r="AD6" s="19"/>
      <c r="AE6" s="20"/>
    </row>
    <row r="7" spans="1:31" s="25" customFormat="1" ht="15" customHeight="1" x14ac:dyDescent="0.2">
      <c r="B7" s="17" t="s">
        <v>2</v>
      </c>
      <c r="C7" s="26" t="s">
        <v>79</v>
      </c>
      <c r="D7" s="26" t="s">
        <v>80</v>
      </c>
      <c r="E7" s="26" t="s">
        <v>81</v>
      </c>
      <c r="F7" s="26" t="s">
        <v>82</v>
      </c>
      <c r="G7" s="26" t="s">
        <v>83</v>
      </c>
      <c r="H7" s="27" t="s">
        <v>84</v>
      </c>
      <c r="I7" s="28" t="s">
        <v>85</v>
      </c>
      <c r="K7" s="21" t="s">
        <v>79</v>
      </c>
      <c r="L7" s="21" t="s">
        <v>80</v>
      </c>
      <c r="M7" s="26" t="s">
        <v>81</v>
      </c>
      <c r="N7" s="26" t="s">
        <v>82</v>
      </c>
      <c r="O7" s="26" t="s">
        <v>83</v>
      </c>
      <c r="P7" s="26" t="s">
        <v>84</v>
      </c>
      <c r="Q7" s="26" t="s">
        <v>85</v>
      </c>
      <c r="S7" s="29" t="s">
        <v>80</v>
      </c>
      <c r="T7" s="26" t="s">
        <v>81</v>
      </c>
      <c r="U7" s="26" t="s">
        <v>82</v>
      </c>
      <c r="V7" s="26" t="s">
        <v>83</v>
      </c>
      <c r="W7" s="26" t="s">
        <v>84</v>
      </c>
      <c r="X7" s="26" t="s">
        <v>85</v>
      </c>
      <c r="Z7" s="29" t="s">
        <v>80</v>
      </c>
      <c r="AA7" s="26" t="s">
        <v>81</v>
      </c>
      <c r="AB7" s="26" t="s">
        <v>82</v>
      </c>
      <c r="AC7" s="26" t="s">
        <v>83</v>
      </c>
      <c r="AD7" s="30" t="s">
        <v>84</v>
      </c>
      <c r="AE7" s="26" t="s">
        <v>85</v>
      </c>
    </row>
    <row r="8" spans="1:31" ht="15" customHeight="1" x14ac:dyDescent="0.2">
      <c r="B8" s="31" t="s">
        <v>86</v>
      </c>
      <c r="C8" s="32"/>
      <c r="D8" s="32"/>
      <c r="E8" s="32"/>
      <c r="F8" s="32"/>
      <c r="G8" s="32"/>
      <c r="H8" s="33"/>
      <c r="I8" s="32"/>
      <c r="K8" s="32"/>
      <c r="L8" s="32"/>
      <c r="M8" s="32"/>
      <c r="N8" s="32"/>
      <c r="O8" s="32"/>
      <c r="P8" s="33"/>
      <c r="Q8" s="33"/>
      <c r="S8" s="32"/>
      <c r="T8" s="32"/>
      <c r="U8" s="32"/>
      <c r="V8" s="32"/>
      <c r="W8" s="33"/>
      <c r="X8" s="32"/>
      <c r="Z8" s="32"/>
      <c r="AA8" s="32"/>
      <c r="AB8" s="32"/>
      <c r="AC8" s="33"/>
      <c r="AD8" s="33"/>
      <c r="AE8" s="32"/>
    </row>
    <row r="9" spans="1:31" ht="15" customHeight="1" x14ac:dyDescent="0.2">
      <c r="B9" s="34" t="s">
        <v>87</v>
      </c>
      <c r="C9" s="32"/>
      <c r="D9" s="32"/>
      <c r="E9" s="32"/>
      <c r="F9" s="32"/>
      <c r="G9" s="32"/>
      <c r="H9" s="33"/>
      <c r="I9" s="32"/>
      <c r="K9" s="32"/>
      <c r="L9" s="32"/>
      <c r="M9" s="32"/>
      <c r="N9" s="32"/>
      <c r="O9" s="32"/>
      <c r="P9" s="33"/>
      <c r="Q9" s="33"/>
      <c r="S9" s="32"/>
      <c r="T9" s="32"/>
      <c r="U9" s="32"/>
      <c r="V9" s="32"/>
      <c r="W9" s="33"/>
      <c r="X9" s="32"/>
      <c r="Z9" s="32"/>
      <c r="AA9" s="32"/>
      <c r="AB9" s="32"/>
      <c r="AC9" s="33"/>
      <c r="AD9" s="33"/>
      <c r="AE9" s="32"/>
    </row>
    <row r="10" spans="1:31" ht="15" customHeight="1" x14ac:dyDescent="0.2">
      <c r="B10" s="35" t="s">
        <v>88</v>
      </c>
      <c r="C10" s="32"/>
      <c r="D10" s="32"/>
      <c r="E10" s="32"/>
      <c r="F10" s="32"/>
      <c r="G10" s="32"/>
      <c r="H10" s="33"/>
      <c r="I10" s="32"/>
      <c r="K10" s="32"/>
      <c r="L10" s="32"/>
      <c r="M10" s="32"/>
      <c r="N10" s="36"/>
      <c r="O10" s="36"/>
      <c r="P10" s="36"/>
      <c r="Q10" s="33"/>
      <c r="S10" s="32"/>
      <c r="T10" s="32"/>
      <c r="U10" s="32"/>
      <c r="V10" s="32"/>
      <c r="W10" s="33"/>
      <c r="X10" s="32"/>
      <c r="Z10" s="32"/>
      <c r="AA10" s="32"/>
      <c r="AB10" s="32"/>
      <c r="AC10" s="33"/>
      <c r="AD10" s="33"/>
      <c r="AE10" s="32"/>
    </row>
    <row r="11" spans="1:31" ht="15" customHeight="1" x14ac:dyDescent="0.2">
      <c r="C11" s="37"/>
      <c r="D11" s="37"/>
      <c r="E11" s="37"/>
      <c r="F11" s="37"/>
      <c r="G11" s="37"/>
      <c r="H11" s="38"/>
      <c r="I11" s="37"/>
      <c r="J11" s="39"/>
      <c r="K11" s="37"/>
      <c r="L11" s="37"/>
      <c r="M11" s="37"/>
      <c r="N11" s="37"/>
      <c r="O11" s="37"/>
      <c r="P11" s="38"/>
      <c r="Q11" s="38"/>
      <c r="S11" s="32"/>
      <c r="T11" s="32"/>
      <c r="U11" s="32"/>
      <c r="V11" s="32"/>
      <c r="W11" s="33"/>
      <c r="X11" s="32"/>
      <c r="Z11" s="32"/>
      <c r="AA11" s="32"/>
      <c r="AB11" s="32"/>
      <c r="AC11" s="33"/>
      <c r="AD11" s="33"/>
      <c r="AE11" s="32"/>
    </row>
    <row r="12" spans="1:31" ht="15" customHeight="1" x14ac:dyDescent="0.2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3" spans="1:31" ht="15" customHeight="1" x14ac:dyDescent="0.2">
      <c r="B13" s="40" t="s">
        <v>3</v>
      </c>
      <c r="C13" s="41"/>
      <c r="D13" s="41"/>
      <c r="E13" s="41"/>
      <c r="F13" s="41"/>
      <c r="G13" s="41"/>
      <c r="H13" s="42"/>
      <c r="I13" s="41"/>
      <c r="K13" s="41"/>
      <c r="L13" s="41"/>
      <c r="M13" s="41"/>
      <c r="N13" s="41"/>
      <c r="O13" s="41"/>
      <c r="P13" s="42"/>
      <c r="Q13" s="33"/>
      <c r="S13" s="41"/>
      <c r="T13" s="41"/>
      <c r="U13" s="41"/>
      <c r="V13" s="41"/>
      <c r="W13" s="42"/>
      <c r="X13" s="41"/>
      <c r="Z13" s="41"/>
      <c r="AA13" s="41"/>
      <c r="AB13" s="41"/>
      <c r="AC13" s="42"/>
      <c r="AD13" s="42"/>
      <c r="AE13" s="41"/>
    </row>
    <row r="14" spans="1:31" s="25" customFormat="1" ht="15" customHeight="1" x14ac:dyDescent="0.2">
      <c r="A14" s="43"/>
      <c r="B14" s="44" t="s">
        <v>4</v>
      </c>
      <c r="C14" s="45">
        <v>7442.3452613257577</v>
      </c>
      <c r="D14" s="46">
        <v>7565.6074502694401</v>
      </c>
      <c r="E14" s="45">
        <v>7563.5280383358877</v>
      </c>
      <c r="F14" s="45">
        <v>7498.4752793779899</v>
      </c>
      <c r="G14" s="45">
        <v>7613.7517020928562</v>
      </c>
      <c r="H14" s="47">
        <v>4.0962921753242634E-3</v>
      </c>
      <c r="I14" s="48">
        <v>17</v>
      </c>
      <c r="J14" s="49"/>
      <c r="K14" s="50">
        <v>29889.823486511359</v>
      </c>
      <c r="L14" s="46">
        <v>30388.04975411237</v>
      </c>
      <c r="M14" s="45">
        <v>30386.628152537804</v>
      </c>
      <c r="N14" s="45">
        <v>30260.493269567407</v>
      </c>
      <c r="O14" s="45">
        <v>30566.53485963112</v>
      </c>
      <c r="P14" s="47">
        <v>2.8210093003979333E-3</v>
      </c>
      <c r="Q14" s="48">
        <v>17</v>
      </c>
      <c r="R14" s="51"/>
      <c r="S14" s="52">
        <v>31106.990913369347</v>
      </c>
      <c r="T14" s="45">
        <v>31054.76632938136</v>
      </c>
      <c r="U14" s="45">
        <v>30502.725619373559</v>
      </c>
      <c r="V14" s="45">
        <v>31314.428075633594</v>
      </c>
      <c r="W14" s="47">
        <v>6.7948128027995932E-3</v>
      </c>
      <c r="X14" s="48">
        <v>17</v>
      </c>
      <c r="Y14" s="51"/>
      <c r="Z14" s="52">
        <v>31629.002271706897</v>
      </c>
      <c r="AA14" s="45">
        <v>31624.273054732032</v>
      </c>
      <c r="AB14" s="45">
        <v>30706.130272507013</v>
      </c>
      <c r="AC14" s="45">
        <v>32132.540241228744</v>
      </c>
      <c r="AD14" s="47">
        <v>1.1497928495633958E-2</v>
      </c>
      <c r="AE14" s="48">
        <v>17</v>
      </c>
    </row>
    <row r="15" spans="1:31" ht="15" customHeight="1" x14ac:dyDescent="0.2">
      <c r="A15" s="43"/>
      <c r="B15" s="44" t="s">
        <v>5</v>
      </c>
      <c r="C15" s="53">
        <v>3573.9629812195535</v>
      </c>
      <c r="D15" s="54">
        <v>3627.2288817223402</v>
      </c>
      <c r="E15" s="53">
        <v>3625.2201746650826</v>
      </c>
      <c r="F15" s="53">
        <v>3510.66368918439</v>
      </c>
      <c r="G15" s="53">
        <v>3727.7092052008161</v>
      </c>
      <c r="H15" s="55">
        <v>1.3920036645785786E-2</v>
      </c>
      <c r="I15" s="56">
        <v>15</v>
      </c>
      <c r="J15" s="49"/>
      <c r="K15" s="57">
        <v>13547.974682558921</v>
      </c>
      <c r="L15" s="54">
        <v>13973.246998034618</v>
      </c>
      <c r="M15" s="53">
        <v>13973.618819134861</v>
      </c>
      <c r="N15" s="53">
        <v>13729.848974353192</v>
      </c>
      <c r="O15" s="53">
        <v>14157.167677003545</v>
      </c>
      <c r="P15" s="55">
        <v>7.0051794188840388E-3</v>
      </c>
      <c r="Q15" s="56">
        <v>16</v>
      </c>
      <c r="R15" s="51"/>
      <c r="S15" s="58">
        <v>14424.620671006098</v>
      </c>
      <c r="T15" s="53">
        <v>14422.26543658612</v>
      </c>
      <c r="U15" s="53">
        <v>13990.711626257566</v>
      </c>
      <c r="V15" s="53">
        <v>15005.988397805315</v>
      </c>
      <c r="W15" s="55">
        <v>1.5411668698144388E-2</v>
      </c>
      <c r="X15" s="56">
        <v>16</v>
      </c>
      <c r="Y15" s="51"/>
      <c r="Z15" s="58">
        <v>14872.38479423221</v>
      </c>
      <c r="AA15" s="53">
        <v>14846.697801734172</v>
      </c>
      <c r="AB15" s="53">
        <v>14262.047408310969</v>
      </c>
      <c r="AC15" s="53">
        <v>15844.102568252021</v>
      </c>
      <c r="AD15" s="55">
        <v>2.4033733552249477E-2</v>
      </c>
      <c r="AE15" s="56">
        <v>16</v>
      </c>
    </row>
    <row r="16" spans="1:31" s="25" customFormat="1" ht="15" customHeight="1" x14ac:dyDescent="0.2">
      <c r="A16" s="43"/>
      <c r="B16" s="59" t="s">
        <v>6</v>
      </c>
      <c r="C16" s="32">
        <v>-130.2416932832036</v>
      </c>
      <c r="D16" s="60">
        <v>-50</v>
      </c>
      <c r="E16" s="32">
        <v>-54.954545454545453</v>
      </c>
      <c r="F16" s="32">
        <v>-100</v>
      </c>
      <c r="G16" s="32">
        <v>-25</v>
      </c>
      <c r="H16" s="33">
        <v>0.38445947889093707</v>
      </c>
      <c r="I16" s="61">
        <v>11</v>
      </c>
      <c r="J16" s="49"/>
      <c r="K16" s="62">
        <v>-607.25591774881923</v>
      </c>
      <c r="L16" s="60">
        <v>-240</v>
      </c>
      <c r="M16" s="32">
        <v>-239.99917636450328</v>
      </c>
      <c r="N16" s="32">
        <v>-280</v>
      </c>
      <c r="O16" s="32">
        <v>-188</v>
      </c>
      <c r="P16" s="33">
        <v>0.10306066938130946</v>
      </c>
      <c r="Q16" s="61">
        <v>11</v>
      </c>
      <c r="R16" s="51"/>
      <c r="S16" s="63">
        <v>-200</v>
      </c>
      <c r="T16" s="32">
        <v>-184.47209638902135</v>
      </c>
      <c r="U16" s="32">
        <v>-250</v>
      </c>
      <c r="V16" s="32">
        <v>-100</v>
      </c>
      <c r="W16" s="33">
        <v>0.2324830127724988</v>
      </c>
      <c r="X16" s="61">
        <v>12</v>
      </c>
      <c r="Y16" s="51"/>
      <c r="Z16" s="63">
        <v>-200</v>
      </c>
      <c r="AA16" s="32">
        <v>-180.30542972235469</v>
      </c>
      <c r="AB16" s="32">
        <v>-250</v>
      </c>
      <c r="AC16" s="32">
        <v>-100</v>
      </c>
      <c r="AD16" s="33">
        <v>0.25901979059958402</v>
      </c>
      <c r="AE16" s="61">
        <v>12</v>
      </c>
    </row>
    <row r="17" spans="1:33" s="25" customFormat="1" ht="15" customHeight="1" x14ac:dyDescent="0.2">
      <c r="A17" s="43"/>
      <c r="B17" s="59" t="s">
        <v>7</v>
      </c>
      <c r="C17" s="32">
        <v>-42.000783369577995</v>
      </c>
      <c r="D17" s="60">
        <v>-45</v>
      </c>
      <c r="E17" s="32">
        <v>-44.568324249014182</v>
      </c>
      <c r="F17" s="32">
        <v>-51.25</v>
      </c>
      <c r="G17" s="32">
        <v>-40</v>
      </c>
      <c r="H17" s="33">
        <v>9.4281772926158441E-2</v>
      </c>
      <c r="I17" s="61">
        <v>11</v>
      </c>
      <c r="J17" s="49"/>
      <c r="K17" s="62">
        <v>-150.79381001530282</v>
      </c>
      <c r="L17" s="60">
        <v>-190.1859723516724</v>
      </c>
      <c r="M17" s="32">
        <v>-190.69833776770358</v>
      </c>
      <c r="N17" s="32">
        <v>-208</v>
      </c>
      <c r="O17" s="32">
        <v>-150</v>
      </c>
      <c r="P17" s="33">
        <v>7.7663549807866855E-2</v>
      </c>
      <c r="Q17" s="61">
        <v>12</v>
      </c>
      <c r="R17" s="51"/>
      <c r="S17" s="63">
        <v>-184.1605231746484</v>
      </c>
      <c r="T17" s="32">
        <v>-174.75484541800486</v>
      </c>
      <c r="U17" s="32">
        <v>-205</v>
      </c>
      <c r="V17" s="32">
        <v>-100</v>
      </c>
      <c r="W17" s="33">
        <v>0.16871080185792009</v>
      </c>
      <c r="X17" s="61">
        <v>12</v>
      </c>
      <c r="Y17" s="51"/>
      <c r="Z17" s="63">
        <v>-180</v>
      </c>
      <c r="AA17" s="32">
        <v>-167.41208332911637</v>
      </c>
      <c r="AB17" s="32">
        <v>-207.62395360009975</v>
      </c>
      <c r="AC17" s="32">
        <v>-50</v>
      </c>
      <c r="AD17" s="33">
        <v>0.24011229410598053</v>
      </c>
      <c r="AE17" s="61">
        <v>12</v>
      </c>
    </row>
    <row r="18" spans="1:33" s="25" customFormat="1" ht="15" customHeight="1" x14ac:dyDescent="0.2">
      <c r="A18" s="43"/>
      <c r="B18" s="59" t="s">
        <v>8</v>
      </c>
      <c r="C18" s="32">
        <v>2.7071669999999999E-2</v>
      </c>
      <c r="D18" s="60">
        <v>0</v>
      </c>
      <c r="E18" s="32">
        <v>-3.5</v>
      </c>
      <c r="F18" s="32">
        <v>-35</v>
      </c>
      <c r="G18" s="32">
        <v>0</v>
      </c>
      <c r="H18" s="33" t="s">
        <v>89</v>
      </c>
      <c r="I18" s="61">
        <v>10</v>
      </c>
      <c r="J18" s="49"/>
      <c r="K18" s="62">
        <v>7.2536041300000003</v>
      </c>
      <c r="L18" s="60">
        <v>5084.0460810000004</v>
      </c>
      <c r="M18" s="32">
        <v>5060.6830070981341</v>
      </c>
      <c r="N18" s="32">
        <v>4780.5104442757474</v>
      </c>
      <c r="O18" s="32">
        <v>5084.0460810000004</v>
      </c>
      <c r="P18" s="33">
        <v>1.6557950084981749E-2</v>
      </c>
      <c r="Q18" s="61">
        <v>13</v>
      </c>
      <c r="R18" s="51"/>
      <c r="S18" s="63">
        <v>0</v>
      </c>
      <c r="T18" s="32">
        <v>-32.959999999999852</v>
      </c>
      <c r="U18" s="32">
        <v>-329.59999999999854</v>
      </c>
      <c r="V18" s="32">
        <v>0</v>
      </c>
      <c r="W18" s="33" t="s">
        <v>89</v>
      </c>
      <c r="X18" s="61">
        <v>10</v>
      </c>
      <c r="Y18" s="51"/>
      <c r="Z18" s="63">
        <v>0</v>
      </c>
      <c r="AA18" s="32">
        <v>-32.960000000000221</v>
      </c>
      <c r="AB18" s="32">
        <v>-329.60000000000218</v>
      </c>
      <c r="AC18" s="32">
        <v>0</v>
      </c>
      <c r="AD18" s="33" t="s">
        <v>89</v>
      </c>
      <c r="AE18" s="61">
        <v>10</v>
      </c>
    </row>
    <row r="19" spans="1:33" ht="15" customHeight="1" x14ac:dyDescent="0.2">
      <c r="A19" s="43"/>
      <c r="B19" s="59" t="s">
        <v>9</v>
      </c>
      <c r="C19" s="32">
        <v>-1562.5013217230583</v>
      </c>
      <c r="D19" s="60">
        <v>-1571.6028458031556</v>
      </c>
      <c r="E19" s="32">
        <v>-1565.5298176379922</v>
      </c>
      <c r="F19" s="32">
        <v>-1600</v>
      </c>
      <c r="G19" s="32">
        <v>-1476.9583181319304</v>
      </c>
      <c r="H19" s="33">
        <v>2.0321953801281639E-2</v>
      </c>
      <c r="I19" s="61">
        <v>15</v>
      </c>
      <c r="J19" s="49"/>
      <c r="K19" s="62">
        <v>-6188.9204242466412</v>
      </c>
      <c r="L19" s="60">
        <v>-6295.6417324436443</v>
      </c>
      <c r="M19" s="32">
        <v>-6282.7919249106781</v>
      </c>
      <c r="N19" s="32">
        <v>-6423.7171628246379</v>
      </c>
      <c r="O19" s="32">
        <v>-6058.4585791348636</v>
      </c>
      <c r="P19" s="33">
        <v>1.3213403019687776E-2</v>
      </c>
      <c r="Q19" s="61">
        <v>16</v>
      </c>
      <c r="R19" s="51"/>
      <c r="S19" s="63">
        <v>-6352.2311050226126</v>
      </c>
      <c r="T19" s="32">
        <v>-6317.5885683781717</v>
      </c>
      <c r="U19" s="32">
        <v>-6526.511679283115</v>
      </c>
      <c r="V19" s="32">
        <v>-5789.1477887508454</v>
      </c>
      <c r="W19" s="33">
        <v>2.8056491642245884E-2</v>
      </c>
      <c r="X19" s="61">
        <v>16</v>
      </c>
      <c r="Y19" s="51"/>
      <c r="Z19" s="63">
        <v>-6240.9796491676461</v>
      </c>
      <c r="AA19" s="32">
        <v>-6141.248279222842</v>
      </c>
      <c r="AB19" s="32">
        <v>-6608.0156007035694</v>
      </c>
      <c r="AC19" s="32">
        <v>-3711.6392372754894</v>
      </c>
      <c r="AD19" s="33">
        <v>0.10920228408529957</v>
      </c>
      <c r="AE19" s="61">
        <v>16</v>
      </c>
    </row>
    <row r="20" spans="1:33" ht="15" customHeight="1" x14ac:dyDescent="0.2">
      <c r="A20" s="43"/>
      <c r="B20" s="64" t="s">
        <v>10</v>
      </c>
      <c r="C20" s="32">
        <v>-371.60257428042598</v>
      </c>
      <c r="D20" s="60">
        <v>-371.60257428042598</v>
      </c>
      <c r="E20" s="32">
        <v>-370.61366895365967</v>
      </c>
      <c r="F20" s="32">
        <v>-375</v>
      </c>
      <c r="G20" s="32">
        <v>-362.5</v>
      </c>
      <c r="H20" s="33">
        <v>1.0395842322811447E-2</v>
      </c>
      <c r="I20" s="61">
        <v>13</v>
      </c>
      <c r="J20" s="49"/>
      <c r="K20" s="62">
        <v>-1480.1482664287275</v>
      </c>
      <c r="L20" s="60">
        <v>-1486.4241138916054</v>
      </c>
      <c r="M20" s="32">
        <v>-1482.898585514715</v>
      </c>
      <c r="N20" s="32">
        <v>-1493.2120570073873</v>
      </c>
      <c r="O20" s="32">
        <v>-1468.2120570073873</v>
      </c>
      <c r="P20" s="33">
        <v>5.9484833842810038E-3</v>
      </c>
      <c r="Q20" s="61">
        <v>13</v>
      </c>
      <c r="R20" s="51"/>
      <c r="S20" s="63">
        <v>-1480</v>
      </c>
      <c r="T20" s="32">
        <v>-1439.8970965200331</v>
      </c>
      <c r="U20" s="32">
        <v>-1500</v>
      </c>
      <c r="V20" s="32">
        <v>-1085</v>
      </c>
      <c r="W20" s="33">
        <v>7.428533174888749E-2</v>
      </c>
      <c r="X20" s="61">
        <v>13</v>
      </c>
      <c r="Y20" s="51"/>
      <c r="Z20" s="63">
        <v>-1300</v>
      </c>
      <c r="AA20" s="32">
        <v>-1180.9596011157666</v>
      </c>
      <c r="AB20" s="32">
        <v>-1486.4415315737631</v>
      </c>
      <c r="AC20" s="32">
        <v>0</v>
      </c>
      <c r="AD20" s="33">
        <v>0.32280108758266135</v>
      </c>
      <c r="AE20" s="61">
        <v>13</v>
      </c>
      <c r="AF20" s="65"/>
    </row>
    <row r="21" spans="1:33" ht="15" customHeight="1" x14ac:dyDescent="0.2">
      <c r="A21" s="43"/>
      <c r="B21" s="64" t="s">
        <v>11</v>
      </c>
      <c r="C21" s="32">
        <v>-376.55936447315082</v>
      </c>
      <c r="D21" s="60">
        <v>-403.52884021092137</v>
      </c>
      <c r="E21" s="32">
        <v>-396.4721634866454</v>
      </c>
      <c r="F21" s="32">
        <v>-420.03625123325662</v>
      </c>
      <c r="G21" s="32">
        <v>-368.68317509515384</v>
      </c>
      <c r="H21" s="33">
        <v>4.7433824227121994E-2</v>
      </c>
      <c r="I21" s="61">
        <v>13</v>
      </c>
      <c r="J21" s="49"/>
      <c r="K21" s="62">
        <v>-1509.214089422718</v>
      </c>
      <c r="L21" s="60">
        <v>-1610.9572226515677</v>
      </c>
      <c r="M21" s="32">
        <v>-1604.2542281145372</v>
      </c>
      <c r="N21" s="32">
        <v>-1672.7485801518974</v>
      </c>
      <c r="O21" s="32">
        <v>-1551</v>
      </c>
      <c r="P21" s="33">
        <v>2.1902609246830768E-2</v>
      </c>
      <c r="Q21" s="61">
        <v>13</v>
      </c>
      <c r="R21" s="51"/>
      <c r="S21" s="63">
        <v>-1630.1091302158952</v>
      </c>
      <c r="T21" s="32">
        <v>-1643.9725459707365</v>
      </c>
      <c r="U21" s="32">
        <v>-1900.87</v>
      </c>
      <c r="V21" s="32">
        <v>-1500</v>
      </c>
      <c r="W21" s="33">
        <v>6.2949744233072646E-2</v>
      </c>
      <c r="X21" s="61">
        <v>13</v>
      </c>
      <c r="Y21" s="51"/>
      <c r="Z21" s="63">
        <v>-1646.4102215180542</v>
      </c>
      <c r="AA21" s="32">
        <v>-1678.4261676592405</v>
      </c>
      <c r="AB21" s="32">
        <v>-1966.7320000000002</v>
      </c>
      <c r="AC21" s="32">
        <v>-1530</v>
      </c>
      <c r="AD21" s="33">
        <v>8.1165794631067836E-2</v>
      </c>
      <c r="AE21" s="61">
        <v>13</v>
      </c>
      <c r="AF21" s="65"/>
    </row>
    <row r="22" spans="1:33" ht="15" customHeight="1" x14ac:dyDescent="0.2">
      <c r="A22" s="43"/>
      <c r="B22" s="64" t="s">
        <v>12</v>
      </c>
      <c r="C22" s="32">
        <v>0</v>
      </c>
      <c r="D22" s="60">
        <v>0</v>
      </c>
      <c r="E22" s="32">
        <v>0</v>
      </c>
      <c r="F22" s="32">
        <v>0</v>
      </c>
      <c r="G22" s="32">
        <v>0</v>
      </c>
      <c r="H22" s="33" t="s">
        <v>89</v>
      </c>
      <c r="I22" s="61">
        <v>12</v>
      </c>
      <c r="J22" s="49"/>
      <c r="K22" s="62">
        <v>0</v>
      </c>
      <c r="L22" s="60">
        <v>0</v>
      </c>
      <c r="M22" s="32">
        <v>0</v>
      </c>
      <c r="N22" s="32">
        <v>0</v>
      </c>
      <c r="O22" s="32">
        <v>0</v>
      </c>
      <c r="P22" s="33" t="s">
        <v>89</v>
      </c>
      <c r="Q22" s="61">
        <v>12</v>
      </c>
      <c r="R22" s="51"/>
      <c r="S22" s="63">
        <v>0</v>
      </c>
      <c r="T22" s="32">
        <v>0</v>
      </c>
      <c r="U22" s="32">
        <v>0</v>
      </c>
      <c r="V22" s="32">
        <v>0</v>
      </c>
      <c r="W22" s="33" t="s">
        <v>89</v>
      </c>
      <c r="X22" s="61">
        <v>12</v>
      </c>
      <c r="Y22" s="51"/>
      <c r="Z22" s="63">
        <v>0</v>
      </c>
      <c r="AA22" s="32">
        <v>0</v>
      </c>
      <c r="AB22" s="32">
        <v>0</v>
      </c>
      <c r="AC22" s="32">
        <v>0</v>
      </c>
      <c r="AD22" s="33" t="s">
        <v>89</v>
      </c>
      <c r="AE22" s="61">
        <v>12</v>
      </c>
      <c r="AF22" s="65"/>
    </row>
    <row r="23" spans="1:33" ht="15" customHeight="1" x14ac:dyDescent="0.2">
      <c r="A23" s="43"/>
      <c r="B23" s="59" t="s">
        <v>13</v>
      </c>
      <c r="C23" s="32">
        <v>0.16475077641000002</v>
      </c>
      <c r="D23" s="60">
        <v>1</v>
      </c>
      <c r="E23" s="32">
        <v>10.933333333333334</v>
      </c>
      <c r="F23" s="32">
        <v>0</v>
      </c>
      <c r="G23" s="32">
        <v>100</v>
      </c>
      <c r="H23" s="33" t="s">
        <v>90</v>
      </c>
      <c r="I23" s="61">
        <v>15</v>
      </c>
      <c r="J23" s="49"/>
      <c r="K23" s="62">
        <v>6.7869716951699992</v>
      </c>
      <c r="L23" s="60">
        <v>-7.6756009439999975</v>
      </c>
      <c r="M23" s="32">
        <v>8.570744299674498</v>
      </c>
      <c r="N23" s="32">
        <v>-14.175600943999999</v>
      </c>
      <c r="O23" s="32">
        <v>185.824399056</v>
      </c>
      <c r="P23" s="33" t="s">
        <v>90</v>
      </c>
      <c r="Q23" s="61">
        <v>16</v>
      </c>
      <c r="R23" s="51"/>
      <c r="S23" s="63">
        <v>0</v>
      </c>
      <c r="T23" s="32">
        <v>40.051524940999997</v>
      </c>
      <c r="U23" s="32">
        <v>-14</v>
      </c>
      <c r="V23" s="32">
        <v>440</v>
      </c>
      <c r="W23" s="33" t="s">
        <v>89</v>
      </c>
      <c r="X23" s="61">
        <v>16</v>
      </c>
      <c r="Y23" s="51"/>
      <c r="Z23" s="63">
        <v>0</v>
      </c>
      <c r="AA23" s="32">
        <v>44.551524940999997</v>
      </c>
      <c r="AB23" s="32">
        <v>-14</v>
      </c>
      <c r="AC23" s="32">
        <v>500</v>
      </c>
      <c r="AD23" s="33" t="s">
        <v>89</v>
      </c>
      <c r="AE23" s="61">
        <v>16</v>
      </c>
    </row>
    <row r="24" spans="1:33" ht="15" customHeight="1" x14ac:dyDescent="0.2">
      <c r="A24" s="43"/>
      <c r="B24" s="44" t="s">
        <v>14</v>
      </c>
      <c r="C24" s="53">
        <v>1839.4110052901233</v>
      </c>
      <c r="D24" s="54">
        <v>2000.5331025475598</v>
      </c>
      <c r="E24" s="53">
        <v>1993.4626847921938</v>
      </c>
      <c r="F24" s="53">
        <v>1882.2379334354719</v>
      </c>
      <c r="G24" s="53">
        <v>2146.1882554793037</v>
      </c>
      <c r="H24" s="55">
        <v>4.0203244316880257E-2</v>
      </c>
      <c r="I24" s="56">
        <v>13</v>
      </c>
      <c r="J24" s="49"/>
      <c r="K24" s="57">
        <v>6615.0449515523287</v>
      </c>
      <c r="L24" s="54">
        <v>12371.816584424114</v>
      </c>
      <c r="M24" s="53">
        <v>12393.951692844759</v>
      </c>
      <c r="N24" s="53">
        <v>12047.615098996228</v>
      </c>
      <c r="O24" s="53">
        <v>12797.074524673648</v>
      </c>
      <c r="P24" s="55">
        <v>1.5446663871707556E-2</v>
      </c>
      <c r="Q24" s="56">
        <v>13</v>
      </c>
      <c r="R24" s="51"/>
      <c r="S24" s="58">
        <v>7762.3762100737849</v>
      </c>
      <c r="T24" s="53">
        <v>7812.1749352618308</v>
      </c>
      <c r="U24" s="53">
        <v>7364.3698692827984</v>
      </c>
      <c r="V24" s="53">
        <v>8748.1196814587893</v>
      </c>
      <c r="W24" s="55">
        <v>4.2519963860361366E-2</v>
      </c>
      <c r="X24" s="56">
        <v>14</v>
      </c>
      <c r="Y24" s="51"/>
      <c r="Z24" s="58">
        <v>8260.4734152991914</v>
      </c>
      <c r="AA24" s="53">
        <v>8444.6898115677759</v>
      </c>
      <c r="AB24" s="53">
        <v>7710.0766067446757</v>
      </c>
      <c r="AC24" s="53">
        <v>11295.916346268617</v>
      </c>
      <c r="AD24" s="55">
        <v>0.10828083737219341</v>
      </c>
      <c r="AE24" s="56">
        <v>14</v>
      </c>
    </row>
    <row r="25" spans="1:33" s="25" customFormat="1" ht="15" customHeight="1" x14ac:dyDescent="0.2">
      <c r="A25" s="43"/>
      <c r="B25" s="59" t="s">
        <v>15</v>
      </c>
      <c r="C25" s="32">
        <v>-228.86431035007442</v>
      </c>
      <c r="D25" s="60">
        <v>-211</v>
      </c>
      <c r="E25" s="32">
        <v>-208.29852195428194</v>
      </c>
      <c r="F25" s="32">
        <v>-288.08527027981199</v>
      </c>
      <c r="G25" s="32">
        <v>-151.05891524932073</v>
      </c>
      <c r="H25" s="33">
        <v>0.15524719185044658</v>
      </c>
      <c r="I25" s="61">
        <v>15</v>
      </c>
      <c r="J25" s="49"/>
      <c r="K25" s="62">
        <v>-915.90563567050924</v>
      </c>
      <c r="L25" s="60">
        <v>-830.26757400083829</v>
      </c>
      <c r="M25" s="32">
        <v>-850.68317240193915</v>
      </c>
      <c r="N25" s="32">
        <v>-1061.3900302404982</v>
      </c>
      <c r="O25" s="32">
        <v>-721.27229461560682</v>
      </c>
      <c r="P25" s="33">
        <v>0.11257915059404545</v>
      </c>
      <c r="Q25" s="61">
        <v>16</v>
      </c>
      <c r="R25" s="51"/>
      <c r="S25" s="63">
        <v>-849.307607218371</v>
      </c>
      <c r="T25" s="32">
        <v>-857.07115424247115</v>
      </c>
      <c r="U25" s="32">
        <v>-1152.341081119248</v>
      </c>
      <c r="V25" s="32">
        <v>-630.63597812881414</v>
      </c>
      <c r="W25" s="33">
        <v>0.156353190875125</v>
      </c>
      <c r="X25" s="61">
        <v>16</v>
      </c>
      <c r="Y25" s="51"/>
      <c r="Z25" s="63">
        <v>-881.66695285998844</v>
      </c>
      <c r="AA25" s="32">
        <v>-890.55492143862887</v>
      </c>
      <c r="AB25" s="32">
        <v>-1313.1099444986776</v>
      </c>
      <c r="AC25" s="32">
        <v>-628.39639678981723</v>
      </c>
      <c r="AD25" s="33">
        <v>0.20144064804569023</v>
      </c>
      <c r="AE25" s="61">
        <v>16</v>
      </c>
    </row>
    <row r="26" spans="1:33" ht="15" customHeight="1" x14ac:dyDescent="0.2">
      <c r="A26" s="43"/>
      <c r="B26" s="59" t="s">
        <v>16</v>
      </c>
      <c r="C26" s="32">
        <v>-5.8051393685460004</v>
      </c>
      <c r="D26" s="60">
        <v>0</v>
      </c>
      <c r="E26" s="32">
        <v>-0.71399563766660823</v>
      </c>
      <c r="F26" s="32">
        <v>-10</v>
      </c>
      <c r="G26" s="32">
        <v>5.0952048035468769</v>
      </c>
      <c r="H26" s="33" t="s">
        <v>89</v>
      </c>
      <c r="I26" s="61">
        <v>15</v>
      </c>
      <c r="J26" s="49"/>
      <c r="K26" s="62">
        <v>-20.882133050741199</v>
      </c>
      <c r="L26" s="60">
        <v>49.274595170524307</v>
      </c>
      <c r="M26" s="32">
        <v>38.747711558268527</v>
      </c>
      <c r="N26" s="32">
        <v>0</v>
      </c>
      <c r="O26" s="32">
        <v>59.266794723396835</v>
      </c>
      <c r="P26" s="33">
        <v>0.41000864718011604</v>
      </c>
      <c r="Q26" s="61">
        <v>16</v>
      </c>
      <c r="R26" s="51"/>
      <c r="S26" s="63">
        <v>0</v>
      </c>
      <c r="T26" s="32">
        <v>2.8246846757051474</v>
      </c>
      <c r="U26" s="32">
        <v>-40</v>
      </c>
      <c r="V26" s="32">
        <v>38.532849392474802</v>
      </c>
      <c r="W26" s="33" t="s">
        <v>89</v>
      </c>
      <c r="X26" s="61">
        <v>16</v>
      </c>
      <c r="Y26" s="51"/>
      <c r="Z26" s="63">
        <v>0</v>
      </c>
      <c r="AA26" s="32">
        <v>2.4763986474256603</v>
      </c>
      <c r="AB26" s="32">
        <v>-40</v>
      </c>
      <c r="AC26" s="32">
        <v>38.532849392474802</v>
      </c>
      <c r="AD26" s="33" t="s">
        <v>89</v>
      </c>
      <c r="AE26" s="61">
        <v>16</v>
      </c>
    </row>
    <row r="27" spans="1:33" ht="15" customHeight="1" x14ac:dyDescent="0.2">
      <c r="A27" s="43"/>
      <c r="B27" s="44" t="s">
        <v>17</v>
      </c>
      <c r="C27" s="53">
        <v>1604.7414832395539</v>
      </c>
      <c r="D27" s="54">
        <v>1785.015937003338</v>
      </c>
      <c r="E27" s="53">
        <v>1783.1405491091768</v>
      </c>
      <c r="F27" s="53">
        <v>1657.8259872590957</v>
      </c>
      <c r="G27" s="53">
        <v>1977.9328966343846</v>
      </c>
      <c r="H27" s="55">
        <v>5.194070838646201E-2</v>
      </c>
      <c r="I27" s="56">
        <v>13</v>
      </c>
      <c r="J27" s="49"/>
      <c r="K27" s="57">
        <v>5678.2571806168571</v>
      </c>
      <c r="L27" s="54">
        <v>11573.87157984288</v>
      </c>
      <c r="M27" s="53">
        <v>11591.965415178343</v>
      </c>
      <c r="N27" s="53">
        <v>11249.43765766897</v>
      </c>
      <c r="O27" s="53">
        <v>12103.95981333121</v>
      </c>
      <c r="P27" s="55">
        <v>1.8971809811224514E-2</v>
      </c>
      <c r="Q27" s="56">
        <v>13</v>
      </c>
      <c r="R27" s="51"/>
      <c r="S27" s="58">
        <v>6934.6334718699527</v>
      </c>
      <c r="T27" s="53">
        <v>6956.0361016932629</v>
      </c>
      <c r="U27" s="53">
        <v>6500.4377527365396</v>
      </c>
      <c r="V27" s="53">
        <v>8035.0793545560837</v>
      </c>
      <c r="W27" s="55">
        <v>5.5141171975731422E-2</v>
      </c>
      <c r="X27" s="56">
        <v>14</v>
      </c>
      <c r="Y27" s="51"/>
      <c r="Z27" s="58">
        <v>7360.779594954507</v>
      </c>
      <c r="AA27" s="53">
        <v>7556.8459944966962</v>
      </c>
      <c r="AB27" s="53">
        <v>6812.2380006061194</v>
      </c>
      <c r="AC27" s="53">
        <v>10630.023818063504</v>
      </c>
      <c r="AD27" s="55">
        <v>0.13157165447418201</v>
      </c>
      <c r="AE27" s="56">
        <v>14</v>
      </c>
    </row>
    <row r="28" spans="1:33" s="25" customFormat="1" ht="15" customHeight="1" x14ac:dyDescent="0.2">
      <c r="A28" s="43"/>
      <c r="B28" s="59" t="s">
        <v>18</v>
      </c>
      <c r="C28" s="32">
        <v>-315.15767714326842</v>
      </c>
      <c r="D28" s="60">
        <v>-342.69193168839405</v>
      </c>
      <c r="E28" s="32">
        <v>-338.86696153073251</v>
      </c>
      <c r="F28" s="32">
        <v>-388.55049967125206</v>
      </c>
      <c r="G28" s="32">
        <v>-278.53355762755302</v>
      </c>
      <c r="H28" s="33">
        <v>9.3260046682149433E-2</v>
      </c>
      <c r="I28" s="61">
        <v>13</v>
      </c>
      <c r="J28" s="49"/>
      <c r="K28" s="62">
        <v>-1098.8466031769269</v>
      </c>
      <c r="L28" s="60">
        <v>-1254.1115469577248</v>
      </c>
      <c r="M28" s="32">
        <v>-1234.7599543571923</v>
      </c>
      <c r="N28" s="32">
        <v>-1349.1539481883781</v>
      </c>
      <c r="O28" s="32">
        <v>-1116.2294282560065</v>
      </c>
      <c r="P28" s="33">
        <v>5.1531166958328274E-2</v>
      </c>
      <c r="Q28" s="61">
        <v>14</v>
      </c>
      <c r="R28" s="51"/>
      <c r="S28" s="63">
        <v>-1353.8146227872362</v>
      </c>
      <c r="T28" s="32">
        <v>-1354.1925194708595</v>
      </c>
      <c r="U28" s="32">
        <v>-1550.770315429324</v>
      </c>
      <c r="V28" s="32">
        <v>-1195.5656629104808</v>
      </c>
      <c r="W28" s="33">
        <v>6.438099488120809E-2</v>
      </c>
      <c r="X28" s="61">
        <v>14</v>
      </c>
      <c r="Y28" s="51"/>
      <c r="Z28" s="63">
        <v>-1417.1080065190502</v>
      </c>
      <c r="AA28" s="32">
        <v>-1471.2386449613191</v>
      </c>
      <c r="AB28" s="32">
        <v>-2051.5945968862566</v>
      </c>
      <c r="AC28" s="32">
        <v>-1216.835700090918</v>
      </c>
      <c r="AD28" s="33">
        <v>0.13992689870510594</v>
      </c>
      <c r="AE28" s="61">
        <v>14</v>
      </c>
    </row>
    <row r="29" spans="1:33" ht="15" customHeight="1" x14ac:dyDescent="0.2">
      <c r="A29" s="43"/>
      <c r="B29" s="44" t="s">
        <v>19</v>
      </c>
      <c r="C29" s="53">
        <v>1289.5838060962856</v>
      </c>
      <c r="D29" s="54">
        <v>1440.4264820380479</v>
      </c>
      <c r="E29" s="53">
        <v>1444.273587578444</v>
      </c>
      <c r="F29" s="53">
        <v>1340.1275269163805</v>
      </c>
      <c r="G29" s="53">
        <v>1589.3823969631326</v>
      </c>
      <c r="H29" s="55">
        <v>5.3479286720477442E-2</v>
      </c>
      <c r="I29" s="56">
        <v>13</v>
      </c>
      <c r="J29" s="49"/>
      <c r="K29" s="57">
        <v>4579.4105774399304</v>
      </c>
      <c r="L29" s="54">
        <v>10317.540783981043</v>
      </c>
      <c r="M29" s="53">
        <v>10355.573177073691</v>
      </c>
      <c r="N29" s="53">
        <v>10109.074909830695</v>
      </c>
      <c r="O29" s="53">
        <v>10754.805865142833</v>
      </c>
      <c r="P29" s="55">
        <v>1.7084006130508474E-2</v>
      </c>
      <c r="Q29" s="56">
        <v>13</v>
      </c>
      <c r="R29" s="51"/>
      <c r="S29" s="58">
        <v>5566.7044498891437</v>
      </c>
      <c r="T29" s="53">
        <v>5601.8435822224028</v>
      </c>
      <c r="U29" s="53">
        <v>5266.8478221962068</v>
      </c>
      <c r="V29" s="53">
        <v>6484.3090391267597</v>
      </c>
      <c r="W29" s="55">
        <v>5.4771862928510176E-2</v>
      </c>
      <c r="X29" s="56">
        <v>14</v>
      </c>
      <c r="Y29" s="51"/>
      <c r="Z29" s="58">
        <v>5943.671588435458</v>
      </c>
      <c r="AA29" s="53">
        <v>6085.6073495353776</v>
      </c>
      <c r="AB29" s="53">
        <v>5529.210357617947</v>
      </c>
      <c r="AC29" s="53">
        <v>8578.4292211772481</v>
      </c>
      <c r="AD29" s="55">
        <v>0.13073643176233596</v>
      </c>
      <c r="AE29" s="56">
        <v>14</v>
      </c>
    </row>
    <row r="30" spans="1:33" s="25" customFormat="1" ht="15" customHeight="1" x14ac:dyDescent="0.2">
      <c r="A30" s="43"/>
      <c r="B30" s="59" t="s">
        <v>20</v>
      </c>
      <c r="C30" s="32">
        <v>2.7070000000065191E-2</v>
      </c>
      <c r="D30" s="60">
        <v>0</v>
      </c>
      <c r="E30" s="32">
        <v>5.0617915370890127</v>
      </c>
      <c r="F30" s="32">
        <v>0</v>
      </c>
      <c r="G30" s="32">
        <v>75.926873056335197</v>
      </c>
      <c r="H30" s="33" t="s">
        <v>89</v>
      </c>
      <c r="I30" s="61">
        <v>15</v>
      </c>
      <c r="J30" s="49"/>
      <c r="K30" s="62">
        <v>7.2881548209998295</v>
      </c>
      <c r="L30" s="60">
        <v>0</v>
      </c>
      <c r="M30" s="32">
        <v>8.7009737689567359</v>
      </c>
      <c r="N30" s="32">
        <v>0</v>
      </c>
      <c r="O30" s="32">
        <v>139.21558030330777</v>
      </c>
      <c r="P30" s="33" t="s">
        <v>89</v>
      </c>
      <c r="Q30" s="61">
        <v>16</v>
      </c>
      <c r="R30" s="51"/>
      <c r="S30" s="63">
        <v>0</v>
      </c>
      <c r="T30" s="32">
        <v>0</v>
      </c>
      <c r="U30" s="32">
        <v>0</v>
      </c>
      <c r="V30" s="32">
        <v>0</v>
      </c>
      <c r="W30" s="33" t="s">
        <v>89</v>
      </c>
      <c r="X30" s="61">
        <v>16</v>
      </c>
      <c r="Y30" s="51"/>
      <c r="Z30" s="63">
        <v>0</v>
      </c>
      <c r="AA30" s="32">
        <v>0</v>
      </c>
      <c r="AB30" s="32">
        <v>0</v>
      </c>
      <c r="AC30" s="32">
        <v>0</v>
      </c>
      <c r="AD30" s="33" t="s">
        <v>89</v>
      </c>
      <c r="AE30" s="61">
        <v>16</v>
      </c>
    </row>
    <row r="31" spans="1:33" ht="15" customHeight="1" x14ac:dyDescent="0.2">
      <c r="A31" s="43"/>
      <c r="B31" s="66" t="s">
        <v>21</v>
      </c>
      <c r="C31" s="67">
        <v>1289.6108760962857</v>
      </c>
      <c r="D31" s="68">
        <v>1445.8629089727037</v>
      </c>
      <c r="E31" s="69">
        <v>1450.1141162750851</v>
      </c>
      <c r="F31" s="67">
        <v>1340.1275269163805</v>
      </c>
      <c r="G31" s="67">
        <v>1589.3823969631326</v>
      </c>
      <c r="H31" s="70">
        <v>5.4539459064225221E-2</v>
      </c>
      <c r="I31" s="71">
        <v>13</v>
      </c>
      <c r="J31" s="49"/>
      <c r="K31" s="72">
        <v>4586.6987322609302</v>
      </c>
      <c r="L31" s="68">
        <v>10341.876426313025</v>
      </c>
      <c r="M31" s="69">
        <v>10366.265094181572</v>
      </c>
      <c r="N31" s="67">
        <v>10109.074909830695</v>
      </c>
      <c r="O31" s="67">
        <v>10754.805865142833</v>
      </c>
      <c r="P31" s="70">
        <v>1.7208968035811636E-2</v>
      </c>
      <c r="Q31" s="71">
        <v>13</v>
      </c>
      <c r="R31" s="51"/>
      <c r="S31" s="73">
        <v>5566.7044498891437</v>
      </c>
      <c r="T31" s="69">
        <v>5601.8435822224028</v>
      </c>
      <c r="U31" s="67">
        <v>5266.8478221962068</v>
      </c>
      <c r="V31" s="67">
        <v>6484.3090391267597</v>
      </c>
      <c r="W31" s="70">
        <v>5.4771862928510176E-2</v>
      </c>
      <c r="X31" s="71">
        <v>14</v>
      </c>
      <c r="Y31" s="51"/>
      <c r="Z31" s="73">
        <v>5943.671588435458</v>
      </c>
      <c r="AA31" s="69">
        <v>6085.6073495353776</v>
      </c>
      <c r="AB31" s="67">
        <v>5529.210357617947</v>
      </c>
      <c r="AC31" s="67">
        <v>8578.4292211772481</v>
      </c>
      <c r="AD31" s="70">
        <v>0.13073643176233596</v>
      </c>
      <c r="AE31" s="71">
        <v>14</v>
      </c>
    </row>
    <row r="32" spans="1:33" s="25" customFormat="1" ht="15" customHeight="1" x14ac:dyDescent="0.2">
      <c r="A32" s="43"/>
      <c r="B32" s="74"/>
      <c r="C32" s="75"/>
      <c r="D32" s="75"/>
      <c r="E32" s="75"/>
      <c r="F32" s="75"/>
      <c r="G32" s="75"/>
      <c r="H32" s="33"/>
      <c r="I32" s="75"/>
      <c r="K32" s="75"/>
      <c r="L32" s="75"/>
      <c r="M32" s="75"/>
      <c r="N32" s="75"/>
      <c r="O32" s="75"/>
      <c r="P32" s="33"/>
      <c r="Q32" s="75"/>
      <c r="R32" s="76"/>
      <c r="S32" s="75"/>
      <c r="T32" s="75"/>
      <c r="U32" s="75"/>
      <c r="V32" s="75"/>
      <c r="W32" s="33"/>
      <c r="X32" s="75"/>
      <c r="Y32" s="76"/>
      <c r="Z32" s="75"/>
      <c r="AA32" s="75"/>
      <c r="AB32" s="75"/>
      <c r="AC32" s="75"/>
      <c r="AD32" s="33"/>
      <c r="AE32" s="75"/>
      <c r="AG32" s="49"/>
    </row>
    <row r="33" spans="1:33" ht="15" customHeight="1" x14ac:dyDescent="0.2">
      <c r="A33" s="43"/>
      <c r="B33" s="77" t="s">
        <v>22</v>
      </c>
      <c r="C33" s="78">
        <v>693.55613200000005</v>
      </c>
      <c r="D33" s="79">
        <v>694.57838900000002</v>
      </c>
      <c r="E33" s="80">
        <v>694.7699182651935</v>
      </c>
      <c r="F33" s="80">
        <v>693.55613200000005</v>
      </c>
      <c r="G33" s="80">
        <v>696.75900000000001</v>
      </c>
      <c r="H33" s="81">
        <v>1.2533111159071829E-3</v>
      </c>
      <c r="I33" s="82">
        <v>12</v>
      </c>
      <c r="J33" s="49"/>
      <c r="K33" s="78">
        <v>693.55613200000005</v>
      </c>
      <c r="L33" s="79">
        <v>694.57838900000002</v>
      </c>
      <c r="M33" s="80">
        <v>694.42655076302276</v>
      </c>
      <c r="N33" s="80">
        <v>691.63307699999996</v>
      </c>
      <c r="O33" s="80">
        <v>696.75900000000001</v>
      </c>
      <c r="P33" s="81">
        <v>1.7145789477459128E-3</v>
      </c>
      <c r="Q33" s="82">
        <v>14</v>
      </c>
      <c r="R33" s="76"/>
      <c r="S33" s="83">
        <v>694.57838900000002</v>
      </c>
      <c r="T33" s="80">
        <v>694.53448851302278</v>
      </c>
      <c r="U33" s="80">
        <v>691.63307699999996</v>
      </c>
      <c r="V33" s="80">
        <v>696.75900000000001</v>
      </c>
      <c r="W33" s="81">
        <v>1.7669602413624803E-3</v>
      </c>
      <c r="X33" s="82">
        <v>14</v>
      </c>
      <c r="Y33" s="76"/>
      <c r="Z33" s="83">
        <v>694.57838900000002</v>
      </c>
      <c r="AA33" s="80">
        <v>694.60591708445133</v>
      </c>
      <c r="AB33" s="80">
        <v>691.63307699999996</v>
      </c>
      <c r="AC33" s="80">
        <v>696.75900000000001</v>
      </c>
      <c r="AD33" s="81">
        <v>1.9027644565641798E-3</v>
      </c>
      <c r="AE33" s="82">
        <v>14</v>
      </c>
      <c r="AG33" s="84"/>
    </row>
    <row r="34" spans="1:33" s="25" customFormat="1" ht="15" customHeight="1" x14ac:dyDescent="0.2">
      <c r="A34" s="43"/>
      <c r="B34" s="77"/>
      <c r="C34" s="85"/>
      <c r="D34" s="86"/>
      <c r="E34" s="85"/>
      <c r="F34" s="85"/>
      <c r="G34" s="85"/>
      <c r="H34" s="33"/>
      <c r="I34" s="61"/>
      <c r="K34" s="85"/>
      <c r="L34" s="85"/>
      <c r="M34" s="85"/>
      <c r="N34" s="85"/>
      <c r="O34" s="85"/>
      <c r="P34" s="33"/>
      <c r="Q34" s="32"/>
      <c r="R34" s="76"/>
      <c r="S34" s="85"/>
      <c r="T34" s="85"/>
      <c r="U34" s="85"/>
      <c r="V34" s="85"/>
      <c r="W34" s="33"/>
      <c r="X34" s="61"/>
      <c r="Y34" s="76"/>
      <c r="Z34" s="85"/>
      <c r="AA34" s="85"/>
      <c r="AB34" s="85"/>
      <c r="AC34" s="85"/>
      <c r="AD34" s="33"/>
      <c r="AE34" s="61"/>
      <c r="AG34" s="49"/>
    </row>
    <row r="35" spans="1:33" ht="15" customHeight="1" x14ac:dyDescent="0.2">
      <c r="A35" s="43"/>
      <c r="B35" s="44" t="s">
        <v>23</v>
      </c>
      <c r="C35" s="87">
        <v>0</v>
      </c>
      <c r="D35" s="88">
        <v>0</v>
      </c>
      <c r="E35" s="89">
        <v>0</v>
      </c>
      <c r="F35" s="89">
        <v>0</v>
      </c>
      <c r="G35" s="89">
        <v>0</v>
      </c>
      <c r="H35" s="47" t="s">
        <v>89</v>
      </c>
      <c r="I35" s="48">
        <v>11</v>
      </c>
      <c r="J35" s="49"/>
      <c r="K35" s="87">
        <v>6.35</v>
      </c>
      <c r="L35" s="88">
        <v>10.5</v>
      </c>
      <c r="M35" s="89">
        <v>10.49937299306885</v>
      </c>
      <c r="N35" s="89">
        <v>10.491500755575624</v>
      </c>
      <c r="O35" s="89">
        <v>10.5</v>
      </c>
      <c r="P35" s="47">
        <v>2.0859514654237191E-4</v>
      </c>
      <c r="Q35" s="48">
        <v>15</v>
      </c>
      <c r="R35" s="51"/>
      <c r="S35" s="90">
        <v>11</v>
      </c>
      <c r="T35" s="89">
        <v>11.176304867135036</v>
      </c>
      <c r="U35" s="89">
        <v>10</v>
      </c>
      <c r="V35" s="89">
        <v>12.999000000000001</v>
      </c>
      <c r="W35" s="47">
        <v>6.4654385338065098E-2</v>
      </c>
      <c r="X35" s="48">
        <v>17</v>
      </c>
      <c r="Y35" s="51"/>
      <c r="Z35" s="90">
        <v>11.5</v>
      </c>
      <c r="AA35" s="89">
        <v>11.662806844290381</v>
      </c>
      <c r="AB35" s="89">
        <v>10</v>
      </c>
      <c r="AC35" s="89">
        <v>15.000845999999999</v>
      </c>
      <c r="AD35" s="47">
        <v>9.5345614134585518E-2</v>
      </c>
      <c r="AE35" s="48">
        <v>17</v>
      </c>
      <c r="AG35" s="84"/>
    </row>
    <row r="36" spans="1:33" s="25" customFormat="1" ht="15" customHeight="1" x14ac:dyDescent="0.2">
      <c r="A36" s="43"/>
      <c r="B36" s="64" t="s">
        <v>24</v>
      </c>
      <c r="C36" s="91">
        <v>0</v>
      </c>
      <c r="D36" s="92">
        <v>0</v>
      </c>
      <c r="E36" s="93">
        <v>0</v>
      </c>
      <c r="F36" s="93">
        <v>0</v>
      </c>
      <c r="G36" s="93">
        <v>0</v>
      </c>
      <c r="H36" s="33" t="s">
        <v>89</v>
      </c>
      <c r="I36" s="61">
        <v>8</v>
      </c>
      <c r="J36" s="49"/>
      <c r="K36" s="91">
        <v>6.35</v>
      </c>
      <c r="L36" s="92">
        <v>10.5</v>
      </c>
      <c r="M36" s="93">
        <v>10.499276530464057</v>
      </c>
      <c r="N36" s="93">
        <v>10.491500755575624</v>
      </c>
      <c r="O36" s="93">
        <v>10.5</v>
      </c>
      <c r="P36" s="33">
        <v>2.2378154349587631E-4</v>
      </c>
      <c r="Q36" s="61">
        <v>13</v>
      </c>
      <c r="R36" s="51"/>
      <c r="S36" s="94">
        <v>11</v>
      </c>
      <c r="T36" s="93">
        <v>11.252478849419706</v>
      </c>
      <c r="U36" s="93">
        <v>10</v>
      </c>
      <c r="V36" s="93">
        <v>12.999000000000001</v>
      </c>
      <c r="W36" s="33">
        <v>6.5784617437482595E-2</v>
      </c>
      <c r="X36" s="61">
        <v>15</v>
      </c>
      <c r="Y36" s="51"/>
      <c r="Z36" s="94">
        <v>11.5</v>
      </c>
      <c r="AA36" s="93">
        <v>11.772901090195765</v>
      </c>
      <c r="AB36" s="93">
        <v>10</v>
      </c>
      <c r="AC36" s="93">
        <v>15.000845999999999</v>
      </c>
      <c r="AD36" s="33">
        <v>9.7706720579995604E-2</v>
      </c>
      <c r="AE36" s="61">
        <v>15</v>
      </c>
      <c r="AG36" s="49"/>
    </row>
    <row r="37" spans="1:33" ht="15" customHeight="1" x14ac:dyDescent="0.2">
      <c r="A37" s="43"/>
      <c r="B37" s="64" t="s">
        <v>25</v>
      </c>
      <c r="C37" s="91">
        <v>0</v>
      </c>
      <c r="D37" s="92">
        <v>0</v>
      </c>
      <c r="E37" s="93">
        <v>0</v>
      </c>
      <c r="F37" s="93">
        <v>0</v>
      </c>
      <c r="G37" s="93">
        <v>0</v>
      </c>
      <c r="H37" s="33" t="s">
        <v>89</v>
      </c>
      <c r="I37" s="61">
        <v>8</v>
      </c>
      <c r="J37" s="49"/>
      <c r="K37" s="91">
        <v>0</v>
      </c>
      <c r="L37" s="92">
        <v>0</v>
      </c>
      <c r="M37" s="93">
        <v>0</v>
      </c>
      <c r="N37" s="93">
        <v>0</v>
      </c>
      <c r="O37" s="93">
        <v>0</v>
      </c>
      <c r="P37" s="33" t="s">
        <v>89</v>
      </c>
      <c r="Q37" s="61">
        <v>13</v>
      </c>
      <c r="R37" s="51"/>
      <c r="S37" s="94">
        <v>0</v>
      </c>
      <c r="T37" s="93">
        <v>0</v>
      </c>
      <c r="U37" s="93">
        <v>0</v>
      </c>
      <c r="V37" s="93">
        <v>0</v>
      </c>
      <c r="W37" s="33" t="s">
        <v>89</v>
      </c>
      <c r="X37" s="61">
        <v>14</v>
      </c>
      <c r="Y37" s="51"/>
      <c r="Z37" s="94">
        <v>0</v>
      </c>
      <c r="AA37" s="93">
        <v>0</v>
      </c>
      <c r="AB37" s="93">
        <v>0</v>
      </c>
      <c r="AC37" s="93">
        <v>0</v>
      </c>
      <c r="AD37" s="33" t="s">
        <v>89</v>
      </c>
      <c r="AE37" s="61">
        <v>14</v>
      </c>
      <c r="AG37" s="84"/>
    </row>
    <row r="38" spans="1:33" ht="15" customHeight="1" x14ac:dyDescent="0.2">
      <c r="A38" s="43"/>
      <c r="B38" s="95" t="s">
        <v>26</v>
      </c>
      <c r="C38" s="72">
        <v>0</v>
      </c>
      <c r="D38" s="68">
        <v>0</v>
      </c>
      <c r="E38" s="69">
        <v>0</v>
      </c>
      <c r="F38" s="69">
        <v>0</v>
      </c>
      <c r="G38" s="67">
        <v>0</v>
      </c>
      <c r="H38" s="70" t="s">
        <v>89</v>
      </c>
      <c r="I38" s="71">
        <v>8</v>
      </c>
      <c r="J38" s="49"/>
      <c r="K38" s="72">
        <v>0</v>
      </c>
      <c r="L38" s="68">
        <v>0</v>
      </c>
      <c r="M38" s="69">
        <v>-0.11362158946632699</v>
      </c>
      <c r="N38" s="67">
        <v>-1</v>
      </c>
      <c r="O38" s="67">
        <v>0</v>
      </c>
      <c r="P38" s="70" t="s">
        <v>89</v>
      </c>
      <c r="Q38" s="71">
        <v>10</v>
      </c>
      <c r="R38" s="51"/>
      <c r="S38" s="73">
        <v>0</v>
      </c>
      <c r="T38" s="69">
        <v>0</v>
      </c>
      <c r="U38" s="69">
        <v>0</v>
      </c>
      <c r="V38" s="67">
        <v>0</v>
      </c>
      <c r="W38" s="70" t="s">
        <v>89</v>
      </c>
      <c r="X38" s="71">
        <v>11</v>
      </c>
      <c r="Y38" s="51"/>
      <c r="Z38" s="73">
        <v>0</v>
      </c>
      <c r="AA38" s="69">
        <v>0</v>
      </c>
      <c r="AB38" s="67">
        <v>0</v>
      </c>
      <c r="AC38" s="67">
        <v>0</v>
      </c>
      <c r="AD38" s="70" t="s">
        <v>89</v>
      </c>
      <c r="AE38" s="71">
        <v>11</v>
      </c>
      <c r="AG38" s="84"/>
    </row>
    <row r="39" spans="1:33" ht="15" customHeight="1" x14ac:dyDescent="0.2">
      <c r="A39" s="43"/>
      <c r="B39" s="96"/>
      <c r="C39" s="75"/>
      <c r="D39" s="75"/>
      <c r="E39" s="75"/>
      <c r="F39" s="75"/>
      <c r="G39" s="75"/>
      <c r="H39" s="33"/>
      <c r="I39" s="75"/>
      <c r="J39" s="84"/>
      <c r="K39" s="75"/>
      <c r="L39" s="86"/>
      <c r="M39" s="75"/>
      <c r="N39" s="75"/>
      <c r="O39" s="75"/>
      <c r="P39" s="33"/>
      <c r="Q39" s="75"/>
      <c r="R39" s="97"/>
      <c r="S39" s="98"/>
      <c r="T39" s="75"/>
      <c r="U39" s="75"/>
      <c r="V39" s="75"/>
      <c r="W39" s="33"/>
      <c r="X39" s="75"/>
      <c r="Y39" s="97"/>
      <c r="Z39" s="98"/>
      <c r="AA39" s="75"/>
      <c r="AB39" s="75"/>
      <c r="AC39" s="75"/>
      <c r="AD39" s="33"/>
      <c r="AE39" s="75"/>
      <c r="AG39" s="84"/>
    </row>
    <row r="40" spans="1:33" ht="15" customHeight="1" x14ac:dyDescent="0.2">
      <c r="A40" s="43"/>
      <c r="B40" s="40" t="s">
        <v>27</v>
      </c>
      <c r="C40" s="99"/>
      <c r="D40" s="100"/>
      <c r="E40" s="99"/>
      <c r="F40" s="99"/>
      <c r="G40" s="99"/>
      <c r="H40" s="101"/>
      <c r="I40" s="99"/>
      <c r="J40" s="84"/>
      <c r="K40" s="99"/>
      <c r="L40" s="99"/>
      <c r="M40" s="99"/>
      <c r="N40" s="99"/>
      <c r="O40" s="99"/>
      <c r="P40" s="101"/>
      <c r="Q40" s="99"/>
      <c r="R40" s="97"/>
      <c r="S40" s="99"/>
      <c r="T40" s="99"/>
      <c r="U40" s="99"/>
      <c r="V40" s="99"/>
      <c r="W40" s="101"/>
      <c r="X40" s="99"/>
      <c r="Y40" s="97"/>
      <c r="Z40" s="99"/>
      <c r="AA40" s="99"/>
      <c r="AB40" s="99"/>
      <c r="AC40" s="99"/>
      <c r="AD40" s="101"/>
      <c r="AE40" s="99"/>
      <c r="AG40" s="84"/>
    </row>
    <row r="41" spans="1:33" ht="15" customHeight="1" x14ac:dyDescent="0.2">
      <c r="A41" s="43"/>
      <c r="B41" s="59" t="s">
        <v>28</v>
      </c>
      <c r="C41" s="102">
        <v>3157.1170039723665</v>
      </c>
      <c r="D41" s="103">
        <v>3179.6559361900063</v>
      </c>
      <c r="E41" s="104">
        <v>3173.42565807746</v>
      </c>
      <c r="F41" s="104">
        <v>3060.66368918439</v>
      </c>
      <c r="G41" s="104">
        <v>3286.5076762099634</v>
      </c>
      <c r="H41" s="105">
        <v>1.6379339146771522E-2</v>
      </c>
      <c r="I41" s="106">
        <v>14</v>
      </c>
      <c r="J41" s="49"/>
      <c r="K41" s="102">
        <v>11878.966603839319</v>
      </c>
      <c r="L41" s="103">
        <v>12184.672508171658</v>
      </c>
      <c r="M41" s="104">
        <v>12180.474474662906</v>
      </c>
      <c r="N41" s="104">
        <v>11939.701753888634</v>
      </c>
      <c r="O41" s="104">
        <v>12378.320023720333</v>
      </c>
      <c r="P41" s="105">
        <v>8.0011082652780494E-3</v>
      </c>
      <c r="Q41" s="106">
        <v>15</v>
      </c>
      <c r="R41" s="51"/>
      <c r="S41" s="107">
        <v>12596.341823477323</v>
      </c>
      <c r="T41" s="104">
        <v>12602.288066068681</v>
      </c>
      <c r="U41" s="104">
        <v>12190.711626257566</v>
      </c>
      <c r="V41" s="104">
        <v>13201.447068426358</v>
      </c>
      <c r="W41" s="105">
        <v>1.6851672003996534E-2</v>
      </c>
      <c r="X41" s="106">
        <v>15</v>
      </c>
      <c r="Y41" s="51"/>
      <c r="Z41" s="107">
        <v>12984.984179338246</v>
      </c>
      <c r="AA41" s="104">
        <v>12997.836597586054</v>
      </c>
      <c r="AB41" s="104">
        <v>12437.047408310969</v>
      </c>
      <c r="AC41" s="104">
        <v>14017.653124264461</v>
      </c>
      <c r="AD41" s="105">
        <v>2.6900923316909579E-2</v>
      </c>
      <c r="AE41" s="106">
        <v>15</v>
      </c>
      <c r="AG41" s="84"/>
    </row>
    <row r="42" spans="1:33" ht="15" customHeight="1" x14ac:dyDescent="0.2">
      <c r="A42" s="43"/>
      <c r="B42" s="108" t="s">
        <v>29</v>
      </c>
      <c r="C42" s="32">
        <v>-745.04510310405601</v>
      </c>
      <c r="D42" s="60">
        <v>-772.40062355371401</v>
      </c>
      <c r="E42" s="32">
        <v>-764.34944540221875</v>
      </c>
      <c r="F42" s="32">
        <v>-862.13056134595479</v>
      </c>
      <c r="G42" s="109">
        <v>-648.88267128239465</v>
      </c>
      <c r="H42" s="33">
        <v>8.0200733376763172E-2</v>
      </c>
      <c r="I42" s="61">
        <v>15</v>
      </c>
      <c r="J42" s="49"/>
      <c r="K42" s="62">
        <v>-3327.6664924115348</v>
      </c>
      <c r="L42" s="60">
        <v>-3266.1697855266875</v>
      </c>
      <c r="M42" s="32">
        <v>-3252.5744696191573</v>
      </c>
      <c r="N42" s="32">
        <v>-3363.9957914847655</v>
      </c>
      <c r="O42" s="32">
        <v>-3095.5522982016364</v>
      </c>
      <c r="P42" s="33">
        <v>2.2543301412767853E-2</v>
      </c>
      <c r="Q42" s="61">
        <v>16</v>
      </c>
      <c r="R42" s="51"/>
      <c r="S42" s="63">
        <v>-3228.0883245004948</v>
      </c>
      <c r="T42" s="32">
        <v>-3193.8846724231676</v>
      </c>
      <c r="U42" s="32">
        <v>-3367.9860441634096</v>
      </c>
      <c r="V42" s="32">
        <v>-2994.9996068989958</v>
      </c>
      <c r="W42" s="33">
        <v>3.5966077345895409E-2</v>
      </c>
      <c r="X42" s="61">
        <v>16</v>
      </c>
      <c r="Y42" s="51"/>
      <c r="Z42" s="63">
        <v>-3270.7916872474025</v>
      </c>
      <c r="AA42" s="32">
        <v>-3248.3878118229522</v>
      </c>
      <c r="AB42" s="32">
        <v>-3582.9840108803</v>
      </c>
      <c r="AC42" s="32">
        <v>-2945.8120895000407</v>
      </c>
      <c r="AD42" s="33">
        <v>4.3921228522590054E-2</v>
      </c>
      <c r="AE42" s="61">
        <v>16</v>
      </c>
      <c r="AG42" s="84"/>
    </row>
    <row r="43" spans="1:33" s="25" customFormat="1" ht="15" customHeight="1" x14ac:dyDescent="0.2">
      <c r="A43" s="110"/>
      <c r="B43" s="111" t="s">
        <v>30</v>
      </c>
      <c r="C43" s="53">
        <v>2412.0740067483107</v>
      </c>
      <c r="D43" s="54">
        <v>2432.298277183756</v>
      </c>
      <c r="E43" s="53">
        <v>2412.3483993694072</v>
      </c>
      <c r="F43" s="53">
        <v>2258.6398230733366</v>
      </c>
      <c r="G43" s="112">
        <v>2525.8523942599409</v>
      </c>
      <c r="H43" s="55">
        <v>3.3716675080482011E-2</v>
      </c>
      <c r="I43" s="56">
        <v>14</v>
      </c>
      <c r="J43" s="49"/>
      <c r="K43" s="57">
        <v>8551.3001114277831</v>
      </c>
      <c r="L43" s="54">
        <v>8928.159559462234</v>
      </c>
      <c r="M43" s="53">
        <v>8930.6720385387944</v>
      </c>
      <c r="N43" s="53">
        <v>8667.3083331154994</v>
      </c>
      <c r="O43" s="53">
        <v>9083.8154358728825</v>
      </c>
      <c r="P43" s="55">
        <v>1.3810909126095562E-2</v>
      </c>
      <c r="Q43" s="56">
        <v>15</v>
      </c>
      <c r="R43" s="51"/>
      <c r="S43" s="58">
        <v>9399.7363907325162</v>
      </c>
      <c r="T43" s="53">
        <v>9395.1443892772331</v>
      </c>
      <c r="U43" s="53">
        <v>8822.7255820941555</v>
      </c>
      <c r="V43" s="53">
        <v>10128.615643588255</v>
      </c>
      <c r="W43" s="55">
        <v>2.9917215974864401E-2</v>
      </c>
      <c r="X43" s="56">
        <v>15</v>
      </c>
      <c r="Y43" s="51"/>
      <c r="Z43" s="58">
        <v>9771.8411716093033</v>
      </c>
      <c r="AA43" s="53">
        <v>9729.2770709415727</v>
      </c>
      <c r="AB43" s="53">
        <v>9099.2960434564993</v>
      </c>
      <c r="AC43" s="53">
        <v>10907.995175141326</v>
      </c>
      <c r="AD43" s="55">
        <v>4.1577857409556877E-2</v>
      </c>
      <c r="AE43" s="56">
        <v>15</v>
      </c>
      <c r="AG43" s="49"/>
    </row>
    <row r="44" spans="1:33" ht="15" customHeight="1" x14ac:dyDescent="0.2">
      <c r="A44" s="43"/>
      <c r="B44" s="108" t="s">
        <v>31</v>
      </c>
      <c r="C44" s="32">
        <v>-2.1058800000000005E-3</v>
      </c>
      <c r="D44" s="60">
        <v>0</v>
      </c>
      <c r="E44" s="32">
        <v>-13.428038922001356</v>
      </c>
      <c r="F44" s="32">
        <v>-36</v>
      </c>
      <c r="G44" s="109">
        <v>0</v>
      </c>
      <c r="H44" s="33" t="s">
        <v>89</v>
      </c>
      <c r="I44" s="61">
        <v>15</v>
      </c>
      <c r="J44" s="49"/>
      <c r="K44" s="62">
        <v>-365.0428237494524</v>
      </c>
      <c r="L44" s="60">
        <v>-179.89391280000001</v>
      </c>
      <c r="M44" s="32">
        <v>-189.53365171758458</v>
      </c>
      <c r="N44" s="32">
        <v>-336.66647586337126</v>
      </c>
      <c r="O44" s="32">
        <v>-120</v>
      </c>
      <c r="P44" s="33">
        <v>0.27797679699680927</v>
      </c>
      <c r="Q44" s="61">
        <v>16</v>
      </c>
      <c r="R44" s="51"/>
      <c r="S44" s="63">
        <v>0</v>
      </c>
      <c r="T44" s="32">
        <v>-37.99843527951284</v>
      </c>
      <c r="U44" s="32">
        <v>-200.2</v>
      </c>
      <c r="V44" s="32">
        <v>0</v>
      </c>
      <c r="W44" s="33" t="s">
        <v>89</v>
      </c>
      <c r="X44" s="61">
        <v>16</v>
      </c>
      <c r="Y44" s="51"/>
      <c r="Z44" s="63">
        <v>-118.23125</v>
      </c>
      <c r="AA44" s="32">
        <v>-140.90852197958043</v>
      </c>
      <c r="AB44" s="32">
        <v>-270.2</v>
      </c>
      <c r="AC44" s="32">
        <v>-116.25</v>
      </c>
      <c r="AD44" s="33">
        <v>0.37044489850211071</v>
      </c>
      <c r="AE44" s="61">
        <v>16</v>
      </c>
      <c r="AG44" s="113"/>
    </row>
    <row r="45" spans="1:33" ht="15" customHeight="1" x14ac:dyDescent="0.2">
      <c r="A45" s="43"/>
      <c r="B45" s="59" t="s">
        <v>6</v>
      </c>
      <c r="C45" s="32">
        <v>-130.35063308320366</v>
      </c>
      <c r="D45" s="60">
        <v>-55</v>
      </c>
      <c r="E45" s="32">
        <v>-57.310686291272773</v>
      </c>
      <c r="F45" s="32">
        <v>-90</v>
      </c>
      <c r="G45" s="109">
        <v>-25</v>
      </c>
      <c r="H45" s="33">
        <v>0.26586130171593902</v>
      </c>
      <c r="I45" s="61">
        <v>15</v>
      </c>
      <c r="J45" s="49"/>
      <c r="K45" s="62">
        <v>-607.25591774881923</v>
      </c>
      <c r="L45" s="60">
        <v>-248.83257833412807</v>
      </c>
      <c r="M45" s="32">
        <v>-253.76979520942618</v>
      </c>
      <c r="N45" s="32">
        <v>-307.66515666825615</v>
      </c>
      <c r="O45" s="32">
        <v>-187.66515666825615</v>
      </c>
      <c r="P45" s="33">
        <v>0.11761176347768165</v>
      </c>
      <c r="Q45" s="61">
        <v>16</v>
      </c>
      <c r="R45" s="51"/>
      <c r="S45" s="63">
        <v>-200</v>
      </c>
      <c r="T45" s="32">
        <v>-194.85407229176602</v>
      </c>
      <c r="U45" s="32">
        <v>-300</v>
      </c>
      <c r="V45" s="32">
        <v>-100</v>
      </c>
      <c r="W45" s="33">
        <v>0.25493455001624243</v>
      </c>
      <c r="X45" s="61">
        <v>16</v>
      </c>
      <c r="Y45" s="51"/>
      <c r="Z45" s="63">
        <v>-200</v>
      </c>
      <c r="AA45" s="32">
        <v>-191.72907229176602</v>
      </c>
      <c r="AB45" s="32">
        <v>-300</v>
      </c>
      <c r="AC45" s="32">
        <v>-100</v>
      </c>
      <c r="AD45" s="33">
        <v>0.27635765505460197</v>
      </c>
      <c r="AE45" s="61">
        <v>16</v>
      </c>
      <c r="AG45" s="84"/>
    </row>
    <row r="46" spans="1:33" ht="15" customHeight="1" x14ac:dyDescent="0.2">
      <c r="A46" s="43"/>
      <c r="B46" s="108" t="s">
        <v>32</v>
      </c>
      <c r="C46" s="32">
        <v>-41.860369083125818</v>
      </c>
      <c r="D46" s="60">
        <v>-150</v>
      </c>
      <c r="E46" s="32">
        <v>-145.93393532454496</v>
      </c>
      <c r="F46" s="32">
        <v>-300</v>
      </c>
      <c r="G46" s="109">
        <v>-41.860369083125768</v>
      </c>
      <c r="H46" s="33">
        <v>0.45870643400619626</v>
      </c>
      <c r="I46" s="61">
        <v>15</v>
      </c>
      <c r="J46" s="49"/>
      <c r="K46" s="62">
        <v>286.68819695293286</v>
      </c>
      <c r="L46" s="60">
        <v>72.302010552946655</v>
      </c>
      <c r="M46" s="32">
        <v>53.497980580004821</v>
      </c>
      <c r="N46" s="32">
        <v>-201.67318160348896</v>
      </c>
      <c r="O46" s="32">
        <v>210.78831749570188</v>
      </c>
      <c r="P46" s="33" t="s">
        <v>90</v>
      </c>
      <c r="Q46" s="61">
        <v>16</v>
      </c>
      <c r="R46" s="51"/>
      <c r="S46" s="63">
        <v>0</v>
      </c>
      <c r="T46" s="32">
        <v>4.7796289907282006</v>
      </c>
      <c r="U46" s="32">
        <v>-135.87701942729223</v>
      </c>
      <c r="V46" s="32">
        <v>118.90531083383215</v>
      </c>
      <c r="W46" s="33" t="s">
        <v>89</v>
      </c>
      <c r="X46" s="61">
        <v>16</v>
      </c>
      <c r="Y46" s="51"/>
      <c r="Z46" s="63">
        <v>0</v>
      </c>
      <c r="AA46" s="32">
        <v>9.8157772562264753</v>
      </c>
      <c r="AB46" s="32">
        <v>-114.88001637205434</v>
      </c>
      <c r="AC46" s="32">
        <v>138.38424228228791</v>
      </c>
      <c r="AD46" s="33" t="s">
        <v>89</v>
      </c>
      <c r="AE46" s="61">
        <v>16</v>
      </c>
      <c r="AG46" s="84"/>
    </row>
    <row r="47" spans="1:33" ht="15" customHeight="1" x14ac:dyDescent="0.2">
      <c r="A47" s="43"/>
      <c r="B47" s="108" t="s">
        <v>33</v>
      </c>
      <c r="C47" s="32">
        <v>-73.738485231623599</v>
      </c>
      <c r="D47" s="60">
        <v>-90</v>
      </c>
      <c r="E47" s="32">
        <v>-111.5102267279875</v>
      </c>
      <c r="F47" s="32">
        <v>-202.45021947637326</v>
      </c>
      <c r="G47" s="109">
        <v>-60</v>
      </c>
      <c r="H47" s="33">
        <v>0.52579073329600923</v>
      </c>
      <c r="I47" s="61">
        <v>15</v>
      </c>
      <c r="J47" s="49"/>
      <c r="K47" s="62">
        <v>-724.9813551546049</v>
      </c>
      <c r="L47" s="60">
        <v>-600.62599999999998</v>
      </c>
      <c r="M47" s="32">
        <v>-617.28449940047642</v>
      </c>
      <c r="N47" s="32">
        <v>-945.92837000000009</v>
      </c>
      <c r="O47" s="32">
        <v>-509.10512276356496</v>
      </c>
      <c r="P47" s="33">
        <v>0.15415716886525399</v>
      </c>
      <c r="Q47" s="61">
        <v>16</v>
      </c>
      <c r="R47" s="51"/>
      <c r="S47" s="63">
        <v>-636.09351482418811</v>
      </c>
      <c r="T47" s="32">
        <v>-650.91139084785266</v>
      </c>
      <c r="U47" s="32">
        <v>-948.9908295367527</v>
      </c>
      <c r="V47" s="32">
        <v>-536.56753120623318</v>
      </c>
      <c r="W47" s="33">
        <v>0.15310543755573558</v>
      </c>
      <c r="X47" s="61">
        <v>16</v>
      </c>
      <c r="Y47" s="51"/>
      <c r="Z47" s="63">
        <v>-660.98108099325464</v>
      </c>
      <c r="AA47" s="32">
        <v>-679.31211457042991</v>
      </c>
      <c r="AB47" s="32">
        <v>-951.430171714783</v>
      </c>
      <c r="AC47" s="32">
        <v>-528.51079638839133</v>
      </c>
      <c r="AD47" s="33">
        <v>0.17213140490320195</v>
      </c>
      <c r="AE47" s="61">
        <v>16</v>
      </c>
      <c r="AG47" s="84"/>
    </row>
    <row r="48" spans="1:33" s="96" customFormat="1" ht="15" customHeight="1" x14ac:dyDescent="0.2">
      <c r="A48" s="43"/>
      <c r="B48" s="108" t="s">
        <v>34</v>
      </c>
      <c r="C48" s="32">
        <v>-419.93712856333656</v>
      </c>
      <c r="D48" s="60">
        <v>-370.90867770663721</v>
      </c>
      <c r="E48" s="32">
        <v>-387.54966557626818</v>
      </c>
      <c r="F48" s="32">
        <v>-621.80286697838426</v>
      </c>
      <c r="G48" s="109">
        <v>-300</v>
      </c>
      <c r="H48" s="33">
        <v>0.19875496556734426</v>
      </c>
      <c r="I48" s="61">
        <v>15</v>
      </c>
      <c r="J48" s="49"/>
      <c r="K48" s="62">
        <v>-985.36754905078465</v>
      </c>
      <c r="L48" s="60">
        <v>-1450.6880315981321</v>
      </c>
      <c r="M48" s="32">
        <v>-1445.9377117939625</v>
      </c>
      <c r="N48" s="32">
        <v>-1524.5806859535653</v>
      </c>
      <c r="O48" s="32">
        <v>-1212.5402656401857</v>
      </c>
      <c r="P48" s="33">
        <v>4.5534999572289674E-2</v>
      </c>
      <c r="Q48" s="61">
        <v>16</v>
      </c>
      <c r="R48" s="51"/>
      <c r="S48" s="63">
        <v>-1616.0205924966522</v>
      </c>
      <c r="T48" s="32">
        <v>-1585.3808124975815</v>
      </c>
      <c r="U48" s="32">
        <v>-1950.770315429324</v>
      </c>
      <c r="V48" s="32">
        <v>-1287.954213865554</v>
      </c>
      <c r="W48" s="33">
        <v>9.926351742304422E-2</v>
      </c>
      <c r="X48" s="61">
        <v>16</v>
      </c>
      <c r="Y48" s="51"/>
      <c r="Z48" s="63">
        <v>-1665.4392937943262</v>
      </c>
      <c r="AA48" s="32">
        <v>-1666.6963171752038</v>
      </c>
      <c r="AB48" s="32">
        <v>-2051.5945968862566</v>
      </c>
      <c r="AC48" s="32">
        <v>-1340.8375265936747</v>
      </c>
      <c r="AD48" s="33">
        <v>0.11279142621683654</v>
      </c>
      <c r="AE48" s="61">
        <v>16</v>
      </c>
      <c r="AG48" s="114"/>
    </row>
    <row r="49" spans="1:33" s="96" customFormat="1" ht="15" customHeight="1" x14ac:dyDescent="0.2">
      <c r="A49" s="43"/>
      <c r="B49" s="59" t="s">
        <v>35</v>
      </c>
      <c r="C49" s="32">
        <v>30.749286658509213</v>
      </c>
      <c r="D49" s="60">
        <v>13.125</v>
      </c>
      <c r="E49" s="32">
        <v>12.097940816498353</v>
      </c>
      <c r="F49" s="32">
        <v>-40</v>
      </c>
      <c r="G49" s="109">
        <v>72.72299835808721</v>
      </c>
      <c r="H49" s="33" t="s">
        <v>90</v>
      </c>
      <c r="I49" s="61">
        <v>14</v>
      </c>
      <c r="J49" s="49"/>
      <c r="K49" s="62">
        <v>40.881588873881583</v>
      </c>
      <c r="L49" s="60">
        <v>14.193249999097034</v>
      </c>
      <c r="M49" s="32">
        <v>29.191052583814567</v>
      </c>
      <c r="N49" s="32">
        <v>-74.466659192290052</v>
      </c>
      <c r="O49" s="32">
        <v>149.40740109445983</v>
      </c>
      <c r="P49" s="33" t="s">
        <v>90</v>
      </c>
      <c r="Q49" s="61">
        <v>15</v>
      </c>
      <c r="R49" s="51"/>
      <c r="S49" s="63">
        <v>9.4233047062765856</v>
      </c>
      <c r="T49" s="32">
        <v>-7.4433007670596982</v>
      </c>
      <c r="U49" s="32">
        <v>-200</v>
      </c>
      <c r="V49" s="32">
        <v>154.04530384223625</v>
      </c>
      <c r="W49" s="33" t="s">
        <v>90</v>
      </c>
      <c r="X49" s="61">
        <v>15</v>
      </c>
      <c r="Y49" s="51"/>
      <c r="Z49" s="63">
        <v>6.6940801109052384</v>
      </c>
      <c r="AA49" s="32">
        <v>4.3966403674127923</v>
      </c>
      <c r="AB49" s="32">
        <v>-207.6716583875413</v>
      </c>
      <c r="AC49" s="32">
        <v>154.04530384223625</v>
      </c>
      <c r="AD49" s="33" t="s">
        <v>90</v>
      </c>
      <c r="AE49" s="61">
        <v>15</v>
      </c>
      <c r="AG49" s="114"/>
    </row>
    <row r="50" spans="1:33" s="10" customFormat="1" ht="15" customHeight="1" x14ac:dyDescent="0.2">
      <c r="A50" s="110"/>
      <c r="B50" s="111" t="s">
        <v>36</v>
      </c>
      <c r="C50" s="53">
        <v>1776.9075698955296</v>
      </c>
      <c r="D50" s="54">
        <v>1705.7381770562017</v>
      </c>
      <c r="E50" s="53">
        <v>1708.8354085669168</v>
      </c>
      <c r="F50" s="53">
        <v>1498.819398698336</v>
      </c>
      <c r="G50" s="112">
        <v>1865.7099935060519</v>
      </c>
      <c r="H50" s="55">
        <v>6.4233790568796523E-2</v>
      </c>
      <c r="I50" s="56">
        <v>15</v>
      </c>
      <c r="J50" s="49"/>
      <c r="K50" s="57">
        <v>6196.2222515509393</v>
      </c>
      <c r="L50" s="54">
        <v>6548.2073336044614</v>
      </c>
      <c r="M50" s="53">
        <v>6503.2211873337292</v>
      </c>
      <c r="N50" s="53">
        <v>6145.235430823127</v>
      </c>
      <c r="O50" s="53">
        <v>6797.1293891546411</v>
      </c>
      <c r="P50" s="55">
        <v>2.9602579208775653E-2</v>
      </c>
      <c r="Q50" s="56">
        <v>17</v>
      </c>
      <c r="R50" s="51"/>
      <c r="S50" s="58">
        <v>6973.0636384645322</v>
      </c>
      <c r="T50" s="53">
        <v>6958.9530250366442</v>
      </c>
      <c r="U50" s="53">
        <v>6296.8851647239417</v>
      </c>
      <c r="V50" s="53">
        <v>7648.2423554227198</v>
      </c>
      <c r="W50" s="55">
        <v>4.2119876902267615E-2</v>
      </c>
      <c r="X50" s="56">
        <v>17</v>
      </c>
      <c r="Y50" s="51"/>
      <c r="Z50" s="58">
        <v>7115.6795984739138</v>
      </c>
      <c r="AA50" s="53">
        <v>7116.5782087471625</v>
      </c>
      <c r="AB50" s="53">
        <v>6499.4948835986679</v>
      </c>
      <c r="AC50" s="53">
        <v>8125.134137304367</v>
      </c>
      <c r="AD50" s="55">
        <v>5.1208488262561247E-2</v>
      </c>
      <c r="AE50" s="56">
        <v>17</v>
      </c>
      <c r="AG50" s="115"/>
    </row>
    <row r="51" spans="1:33" ht="15" customHeight="1" x14ac:dyDescent="0.2">
      <c r="A51" s="43"/>
      <c r="B51" s="108" t="s">
        <v>37</v>
      </c>
      <c r="C51" s="32">
        <v>0</v>
      </c>
      <c r="D51" s="60">
        <v>0</v>
      </c>
      <c r="E51" s="32">
        <v>0</v>
      </c>
      <c r="F51" s="32">
        <v>0</v>
      </c>
      <c r="G51" s="109">
        <v>0</v>
      </c>
      <c r="H51" s="33" t="s">
        <v>89</v>
      </c>
      <c r="I51" s="61">
        <v>15</v>
      </c>
      <c r="J51" s="49"/>
      <c r="K51" s="62">
        <v>0</v>
      </c>
      <c r="L51" s="60">
        <v>0</v>
      </c>
      <c r="M51" s="32">
        <v>-5.3467699939681228E-5</v>
      </c>
      <c r="N51" s="32">
        <v>-9.0895089897458092E-4</v>
      </c>
      <c r="O51" s="32">
        <v>0</v>
      </c>
      <c r="P51" s="33" t="s">
        <v>89</v>
      </c>
      <c r="Q51" s="61">
        <v>17</v>
      </c>
      <c r="R51" s="51"/>
      <c r="S51" s="63">
        <v>0</v>
      </c>
      <c r="T51" s="32">
        <v>0</v>
      </c>
      <c r="U51" s="32">
        <v>0</v>
      </c>
      <c r="V51" s="32">
        <v>0</v>
      </c>
      <c r="W51" s="33" t="s">
        <v>89</v>
      </c>
      <c r="X51" s="61">
        <v>17</v>
      </c>
      <c r="Y51" s="51"/>
      <c r="Z51" s="63">
        <v>0</v>
      </c>
      <c r="AA51" s="32">
        <v>0</v>
      </c>
      <c r="AB51" s="32">
        <v>0</v>
      </c>
      <c r="AC51" s="32">
        <v>0</v>
      </c>
      <c r="AD51" s="33" t="s">
        <v>89</v>
      </c>
      <c r="AE51" s="61">
        <v>17</v>
      </c>
      <c r="AG51" s="84"/>
    </row>
    <row r="52" spans="1:33" s="25" customFormat="1" ht="15" customHeight="1" x14ac:dyDescent="0.2">
      <c r="A52" s="110"/>
      <c r="B52" s="111" t="s">
        <v>38</v>
      </c>
      <c r="C52" s="53">
        <v>1777.0435113655303</v>
      </c>
      <c r="D52" s="54">
        <v>1705.7381770562017</v>
      </c>
      <c r="E52" s="53">
        <v>1708.8354085669168</v>
      </c>
      <c r="F52" s="53">
        <v>1498.819398698336</v>
      </c>
      <c r="G52" s="112">
        <v>1865.7099935060519</v>
      </c>
      <c r="H52" s="55">
        <v>6.4233790568796523E-2</v>
      </c>
      <c r="I52" s="56">
        <v>15</v>
      </c>
      <c r="J52" s="49"/>
      <c r="K52" s="57">
        <v>6196.2222515509393</v>
      </c>
      <c r="L52" s="54">
        <v>6548.2073336044614</v>
      </c>
      <c r="M52" s="53">
        <v>6503.2211338660281</v>
      </c>
      <c r="N52" s="53">
        <v>6145.235430823127</v>
      </c>
      <c r="O52" s="53">
        <v>6797.1293891546411</v>
      </c>
      <c r="P52" s="55">
        <v>2.960257073768623E-2</v>
      </c>
      <c r="Q52" s="56">
        <v>17</v>
      </c>
      <c r="R52" s="51"/>
      <c r="S52" s="58">
        <v>6973.0636384645322</v>
      </c>
      <c r="T52" s="53">
        <v>6958.9530250366442</v>
      </c>
      <c r="U52" s="53">
        <v>6296.8851647239417</v>
      </c>
      <c r="V52" s="53">
        <v>7648.2423554227198</v>
      </c>
      <c r="W52" s="55">
        <v>4.2119876902267615E-2</v>
      </c>
      <c r="X52" s="56">
        <v>17</v>
      </c>
      <c r="Y52" s="51"/>
      <c r="Z52" s="58">
        <v>7115.6795984739138</v>
      </c>
      <c r="AA52" s="53">
        <v>7116.5782087471625</v>
      </c>
      <c r="AB52" s="53">
        <v>6499.4948835986679</v>
      </c>
      <c r="AC52" s="53">
        <v>8125.134137304367</v>
      </c>
      <c r="AD52" s="55">
        <v>5.1208488262561247E-2</v>
      </c>
      <c r="AE52" s="56">
        <v>17</v>
      </c>
      <c r="AG52" s="49"/>
    </row>
    <row r="53" spans="1:33" s="117" customFormat="1" ht="15" customHeight="1" x14ac:dyDescent="0.2">
      <c r="A53" s="116"/>
      <c r="B53" s="108"/>
      <c r="C53" s="32"/>
      <c r="D53" s="60"/>
      <c r="E53" s="32"/>
      <c r="F53" s="32"/>
      <c r="G53" s="109"/>
      <c r="H53" s="33"/>
      <c r="I53" s="61"/>
      <c r="J53" s="49"/>
      <c r="K53" s="62"/>
      <c r="L53" s="60"/>
      <c r="M53" s="32"/>
      <c r="N53" s="32"/>
      <c r="O53" s="32"/>
      <c r="P53" s="33"/>
      <c r="Q53" s="61"/>
      <c r="R53" s="51"/>
      <c r="S53" s="63"/>
      <c r="T53" s="32"/>
      <c r="U53" s="32"/>
      <c r="V53" s="32"/>
      <c r="W53" s="33"/>
      <c r="X53" s="61"/>
      <c r="Y53" s="51"/>
      <c r="Z53" s="63"/>
      <c r="AA53" s="32"/>
      <c r="AB53" s="32"/>
      <c r="AC53" s="32"/>
      <c r="AD53" s="33"/>
      <c r="AE53" s="61"/>
      <c r="AG53" s="97"/>
    </row>
    <row r="54" spans="1:33" ht="15" customHeight="1" x14ac:dyDescent="0.2">
      <c r="A54" s="43"/>
      <c r="B54" s="108" t="s">
        <v>39</v>
      </c>
      <c r="C54" s="32">
        <v>-1.2847302684E-2</v>
      </c>
      <c r="D54" s="60">
        <v>0</v>
      </c>
      <c r="E54" s="32">
        <v>0</v>
      </c>
      <c r="F54" s="32">
        <v>0</v>
      </c>
      <c r="G54" s="109">
        <v>0</v>
      </c>
      <c r="H54" s="33" t="s">
        <v>89</v>
      </c>
      <c r="I54" s="61">
        <v>13</v>
      </c>
      <c r="J54" s="49"/>
      <c r="K54" s="62">
        <v>20.361099181266002</v>
      </c>
      <c r="L54" s="60">
        <v>4610.3843502248001</v>
      </c>
      <c r="M54" s="32">
        <v>4621.482324446285</v>
      </c>
      <c r="N54" s="32">
        <v>4574.3843502247992</v>
      </c>
      <c r="O54" s="32">
        <v>4693</v>
      </c>
      <c r="P54" s="33">
        <v>7.0174775349809209E-3</v>
      </c>
      <c r="Q54" s="61">
        <v>14</v>
      </c>
      <c r="R54" s="51"/>
      <c r="S54" s="63">
        <v>0</v>
      </c>
      <c r="T54" s="32">
        <v>0.8571428571428571</v>
      </c>
      <c r="U54" s="32">
        <v>0</v>
      </c>
      <c r="V54" s="32">
        <v>12</v>
      </c>
      <c r="W54" s="33" t="s">
        <v>89</v>
      </c>
      <c r="X54" s="61">
        <v>14</v>
      </c>
      <c r="Y54" s="51"/>
      <c r="Z54" s="63">
        <v>0</v>
      </c>
      <c r="AA54" s="32">
        <v>-7.4464285714285712</v>
      </c>
      <c r="AB54" s="32">
        <v>-116.25</v>
      </c>
      <c r="AC54" s="32">
        <v>12</v>
      </c>
      <c r="AD54" s="33" t="s">
        <v>89</v>
      </c>
      <c r="AE54" s="61">
        <v>14</v>
      </c>
      <c r="AG54" s="84"/>
    </row>
    <row r="55" spans="1:33" ht="15" customHeight="1" x14ac:dyDescent="0.2">
      <c r="A55" s="43"/>
      <c r="B55" s="108" t="s">
        <v>40</v>
      </c>
      <c r="C55" s="32">
        <v>0</v>
      </c>
      <c r="D55" s="60">
        <v>0</v>
      </c>
      <c r="E55" s="32">
        <v>0</v>
      </c>
      <c r="F55" s="32">
        <v>0</v>
      </c>
      <c r="G55" s="109">
        <v>0</v>
      </c>
      <c r="H55" s="33" t="s">
        <v>89</v>
      </c>
      <c r="I55" s="61">
        <v>13</v>
      </c>
      <c r="J55" s="49"/>
      <c r="K55" s="62">
        <v>-4403.4970676680514</v>
      </c>
      <c r="L55" s="60">
        <v>-7288.3752229999991</v>
      </c>
      <c r="M55" s="32">
        <v>-7284.8469633967425</v>
      </c>
      <c r="N55" s="32">
        <v>-7310.3267685000001</v>
      </c>
      <c r="O55" s="32">
        <v>-7223.2708065000006</v>
      </c>
      <c r="P55" s="33">
        <v>2.7573409808079696E-3</v>
      </c>
      <c r="Q55" s="61">
        <v>14</v>
      </c>
      <c r="R55" s="51"/>
      <c r="S55" s="63">
        <v>-7640.6626395000003</v>
      </c>
      <c r="T55" s="32">
        <v>-7783.4928688638247</v>
      </c>
      <c r="U55" s="32">
        <v>-9022.0023198029776</v>
      </c>
      <c r="V55" s="32">
        <v>-6935.5613200000007</v>
      </c>
      <c r="W55" s="33">
        <v>7.1252558061540919E-2</v>
      </c>
      <c r="X55" s="61">
        <v>14</v>
      </c>
      <c r="Y55" s="51"/>
      <c r="Z55" s="63">
        <v>-7987.6514735000001</v>
      </c>
      <c r="AA55" s="32">
        <v>-8142.8484218236972</v>
      </c>
      <c r="AB55" s="32">
        <v>-10411.390677052636</v>
      </c>
      <c r="AC55" s="32">
        <v>-6935.5613200000007</v>
      </c>
      <c r="AD55" s="33">
        <v>0.10432821601539186</v>
      </c>
      <c r="AE55" s="61">
        <v>14</v>
      </c>
      <c r="AG55" s="84"/>
    </row>
    <row r="56" spans="1:33" s="25" customFormat="1" ht="15" customHeight="1" x14ac:dyDescent="0.2">
      <c r="A56" s="110"/>
      <c r="B56" s="111" t="s">
        <v>41</v>
      </c>
      <c r="C56" s="53">
        <v>1777.0306640628464</v>
      </c>
      <c r="D56" s="54">
        <v>1713.5461472956986</v>
      </c>
      <c r="E56" s="53">
        <v>1734.8347675552106</v>
      </c>
      <c r="F56" s="53">
        <v>1498.819398698336</v>
      </c>
      <c r="G56" s="112">
        <v>2085.9699999999998</v>
      </c>
      <c r="H56" s="55">
        <v>9.0263880414384046E-2</v>
      </c>
      <c r="I56" s="56">
        <v>13</v>
      </c>
      <c r="J56" s="49"/>
      <c r="K56" s="57">
        <v>1813.0862830641536</v>
      </c>
      <c r="L56" s="54">
        <v>3892.7671111986583</v>
      </c>
      <c r="M56" s="53">
        <v>3900.6333585726597</v>
      </c>
      <c r="N56" s="53">
        <v>3463.1758870098774</v>
      </c>
      <c r="O56" s="53">
        <v>4736.9007728636025</v>
      </c>
      <c r="P56" s="55">
        <v>8.1860673683442728E-2</v>
      </c>
      <c r="Q56" s="56">
        <v>14</v>
      </c>
      <c r="R56" s="51"/>
      <c r="S56" s="58">
        <v>-683.62352690991202</v>
      </c>
      <c r="T56" s="53">
        <v>-738.02520537356293</v>
      </c>
      <c r="U56" s="53">
        <v>-1483.4684257948884</v>
      </c>
      <c r="V56" s="53">
        <v>425</v>
      </c>
      <c r="W56" s="55">
        <v>0.79937459916185671</v>
      </c>
      <c r="X56" s="56">
        <v>14</v>
      </c>
      <c r="Y56" s="51"/>
      <c r="Z56" s="58">
        <v>-903.42366892022346</v>
      </c>
      <c r="AA56" s="53">
        <v>-941.63677168854315</v>
      </c>
      <c r="AB56" s="53">
        <v>-2286.2565397482686</v>
      </c>
      <c r="AC56" s="53">
        <v>290</v>
      </c>
      <c r="AD56" s="55">
        <v>0.78824055255688241</v>
      </c>
      <c r="AE56" s="56">
        <v>14</v>
      </c>
      <c r="AG56" s="49"/>
    </row>
    <row r="57" spans="1:33" ht="15" customHeight="1" x14ac:dyDescent="0.2">
      <c r="A57" s="43"/>
      <c r="B57" s="111"/>
      <c r="C57" s="32"/>
      <c r="D57" s="60"/>
      <c r="E57" s="32"/>
      <c r="F57" s="32"/>
      <c r="G57" s="109"/>
      <c r="H57" s="33"/>
      <c r="I57" s="61"/>
      <c r="J57" s="49"/>
      <c r="K57" s="62"/>
      <c r="L57" s="60"/>
      <c r="M57" s="32"/>
      <c r="N57" s="32"/>
      <c r="O57" s="32"/>
      <c r="P57" s="33"/>
      <c r="Q57" s="61"/>
      <c r="R57" s="51"/>
      <c r="S57" s="63"/>
      <c r="T57" s="32"/>
      <c r="U57" s="32"/>
      <c r="V57" s="32"/>
      <c r="W57" s="33"/>
      <c r="X57" s="61"/>
      <c r="Y57" s="51"/>
      <c r="Z57" s="63"/>
      <c r="AA57" s="32"/>
      <c r="AB57" s="32"/>
      <c r="AC57" s="32"/>
      <c r="AD57" s="33"/>
      <c r="AE57" s="61"/>
      <c r="AG57" s="84"/>
    </row>
    <row r="58" spans="1:33" ht="15" customHeight="1" x14ac:dyDescent="0.2">
      <c r="A58" s="43"/>
      <c r="B58" s="108" t="s">
        <v>42</v>
      </c>
      <c r="C58" s="32">
        <v>27650.183093083706</v>
      </c>
      <c r="D58" s="60">
        <v>25282.31378183905</v>
      </c>
      <c r="E58" s="32">
        <v>25394.710390507695</v>
      </c>
      <c r="F58" s="32">
        <v>25041.78878081619</v>
      </c>
      <c r="G58" s="109">
        <v>26100.43208960765</v>
      </c>
      <c r="H58" s="33">
        <v>1.3039479754645915E-2</v>
      </c>
      <c r="I58" s="61">
        <v>12</v>
      </c>
      <c r="J58" s="49"/>
      <c r="K58" s="62">
        <v>29079.902531652078</v>
      </c>
      <c r="L58" s="60">
        <v>27677.154789398341</v>
      </c>
      <c r="M58" s="32">
        <v>27917.331005783439</v>
      </c>
      <c r="N58" s="32">
        <v>27436.337032818039</v>
      </c>
      <c r="O58" s="32">
        <v>29571.824158916068</v>
      </c>
      <c r="P58" s="33">
        <v>2.1838815877746852E-2</v>
      </c>
      <c r="Q58" s="61">
        <v>13</v>
      </c>
      <c r="R58" s="51"/>
      <c r="S58" s="63">
        <v>28621.506555457025</v>
      </c>
      <c r="T58" s="32">
        <v>28732.403304133219</v>
      </c>
      <c r="U58" s="32">
        <v>27168.541410911545</v>
      </c>
      <c r="V58" s="32">
        <v>30101.33658195992</v>
      </c>
      <c r="W58" s="33">
        <v>2.7931047780748591E-2</v>
      </c>
      <c r="X58" s="61">
        <v>13</v>
      </c>
      <c r="Y58" s="51"/>
      <c r="Z58" s="63">
        <v>29770.870832650002</v>
      </c>
      <c r="AA58" s="32">
        <v>29783.164276987114</v>
      </c>
      <c r="AB58" s="32">
        <v>26511.602082056954</v>
      </c>
      <c r="AC58" s="32">
        <v>31607.147078963997</v>
      </c>
      <c r="AD58" s="33">
        <v>4.4218961299194511E-2</v>
      </c>
      <c r="AE58" s="61">
        <v>13</v>
      </c>
      <c r="AG58" s="84"/>
    </row>
    <row r="59" spans="1:33" ht="15" customHeight="1" x14ac:dyDescent="0.2">
      <c r="A59" s="43"/>
      <c r="B59" s="108" t="s">
        <v>43</v>
      </c>
      <c r="C59" s="32">
        <v>-4703.9941374625996</v>
      </c>
      <c r="D59" s="60">
        <v>-7200.147890697699</v>
      </c>
      <c r="E59" s="32">
        <v>-7167.6317351019452</v>
      </c>
      <c r="F59" s="32">
        <v>-7240</v>
      </c>
      <c r="G59" s="109">
        <v>-6982.7759858406498</v>
      </c>
      <c r="H59" s="33">
        <v>1.140579840393661E-2</v>
      </c>
      <c r="I59" s="61">
        <v>12</v>
      </c>
      <c r="J59" s="49"/>
      <c r="K59" s="62">
        <v>-4796.6867462699011</v>
      </c>
      <c r="L59" s="60">
        <v>-7200.147890697699</v>
      </c>
      <c r="M59" s="32">
        <v>-7059.5326947576277</v>
      </c>
      <c r="N59" s="32">
        <v>-7552.4714479351624</v>
      </c>
      <c r="O59" s="32">
        <v>-4797</v>
      </c>
      <c r="P59" s="33">
        <v>9.1500201571306602E-2</v>
      </c>
      <c r="Q59" s="61">
        <v>14</v>
      </c>
      <c r="R59" s="51"/>
      <c r="S59" s="63">
        <v>-7200.147890697699</v>
      </c>
      <c r="T59" s="32">
        <v>-7092.0670557006406</v>
      </c>
      <c r="U59" s="32">
        <v>-7638.6616233765444</v>
      </c>
      <c r="V59" s="32">
        <v>-4797</v>
      </c>
      <c r="W59" s="33">
        <v>9.4449592884983766E-2</v>
      </c>
      <c r="X59" s="61">
        <v>14</v>
      </c>
      <c r="Y59" s="51"/>
      <c r="Z59" s="63">
        <v>-7200.147890697699</v>
      </c>
      <c r="AA59" s="32">
        <v>-7112.835033611429</v>
      </c>
      <c r="AB59" s="32">
        <v>-7873.1780369657536</v>
      </c>
      <c r="AC59" s="32">
        <v>-4797</v>
      </c>
      <c r="AD59" s="33">
        <v>0.10039759376351488</v>
      </c>
      <c r="AE59" s="61">
        <v>14</v>
      </c>
      <c r="AG59" s="84"/>
    </row>
    <row r="60" spans="1:33" s="25" customFormat="1" ht="15" customHeight="1" x14ac:dyDescent="0.2">
      <c r="A60" s="110"/>
      <c r="B60" s="111" t="s">
        <v>44</v>
      </c>
      <c r="C60" s="53">
        <v>22946.188955621106</v>
      </c>
      <c r="D60" s="54">
        <v>18086.0258202761</v>
      </c>
      <c r="E60" s="53">
        <v>18220.591116129453</v>
      </c>
      <c r="F60" s="53">
        <v>17877.998842916491</v>
      </c>
      <c r="G60" s="112">
        <v>19091.304536310847</v>
      </c>
      <c r="H60" s="55">
        <v>1.9531042484737339E-2</v>
      </c>
      <c r="I60" s="56">
        <v>13</v>
      </c>
      <c r="J60" s="49"/>
      <c r="K60" s="57">
        <v>24283.215785382177</v>
      </c>
      <c r="L60" s="54">
        <v>20468.055006926174</v>
      </c>
      <c r="M60" s="53">
        <v>20847.777580971004</v>
      </c>
      <c r="N60" s="53">
        <v>20208.990442896975</v>
      </c>
      <c r="O60" s="53">
        <v>24774.824158916068</v>
      </c>
      <c r="P60" s="55">
        <v>5.7711104863969305E-2</v>
      </c>
      <c r="Q60" s="56">
        <v>14</v>
      </c>
      <c r="R60" s="51"/>
      <c r="S60" s="58">
        <v>21421.5573339318</v>
      </c>
      <c r="T60" s="53">
        <v>21612.855604286335</v>
      </c>
      <c r="U60" s="53">
        <v>19936.940473990246</v>
      </c>
      <c r="V60" s="53">
        <v>25304.33658195992</v>
      </c>
      <c r="W60" s="55">
        <v>5.6814447726997785E-2</v>
      </c>
      <c r="X60" s="56">
        <v>14</v>
      </c>
      <c r="Y60" s="51"/>
      <c r="Z60" s="58">
        <v>22476.803906293608</v>
      </c>
      <c r="AA60" s="53">
        <v>22620.703906715462</v>
      </c>
      <c r="AB60" s="53">
        <v>19197.403298128647</v>
      </c>
      <c r="AC60" s="53">
        <v>26222.53368018796</v>
      </c>
      <c r="AD60" s="55">
        <v>7.090031243660147E-2</v>
      </c>
      <c r="AE60" s="56">
        <v>14</v>
      </c>
      <c r="AG60" s="49"/>
    </row>
    <row r="61" spans="1:33" s="25" customFormat="1" ht="15" customHeight="1" x14ac:dyDescent="0.2">
      <c r="A61" s="110"/>
      <c r="B61" s="118" t="s">
        <v>45</v>
      </c>
      <c r="C61" s="119">
        <v>2</v>
      </c>
      <c r="D61" s="120">
        <v>1.4989391485323837</v>
      </c>
      <c r="E61" s="119">
        <v>1.5100141353546861</v>
      </c>
      <c r="F61" s="119">
        <v>1.4683500834022409</v>
      </c>
      <c r="G61" s="121">
        <v>1.5782913550895676</v>
      </c>
      <c r="H61" s="55">
        <v>2.5056781778134991E-2</v>
      </c>
      <c r="I61" s="56">
        <v>10</v>
      </c>
      <c r="J61" s="49"/>
      <c r="K61" s="122">
        <v>2.1</v>
      </c>
      <c r="L61" s="120">
        <v>1.6827638788854102</v>
      </c>
      <c r="M61" s="119">
        <v>1.691995496834104</v>
      </c>
      <c r="N61" s="119">
        <v>1.642826817771486</v>
      </c>
      <c r="O61" s="119">
        <v>1.7960098156744808</v>
      </c>
      <c r="P61" s="55">
        <v>2.3519894093083329E-2</v>
      </c>
      <c r="Q61" s="56">
        <v>12</v>
      </c>
      <c r="R61" s="51"/>
      <c r="S61" s="123">
        <v>1.6770341603023793</v>
      </c>
      <c r="T61" s="119">
        <v>1.6909113493359413</v>
      </c>
      <c r="U61" s="119">
        <v>1.5746699131362714</v>
      </c>
      <c r="V61" s="119">
        <v>1.8240046310172926</v>
      </c>
      <c r="W61" s="55">
        <v>3.7661157720411668E-2</v>
      </c>
      <c r="X61" s="56">
        <v>12</v>
      </c>
      <c r="Y61" s="51"/>
      <c r="Z61" s="123">
        <v>1.6984423794691668</v>
      </c>
      <c r="AA61" s="119">
        <v>1.7110252244313566</v>
      </c>
      <c r="AB61" s="119">
        <v>1.4658570993750861</v>
      </c>
      <c r="AC61" s="119">
        <v>1.8643858872343388</v>
      </c>
      <c r="AD61" s="55">
        <v>6.1229156971016947E-2</v>
      </c>
      <c r="AE61" s="56">
        <v>12</v>
      </c>
    </row>
    <row r="62" spans="1:33" ht="15" customHeight="1" x14ac:dyDescent="0.2">
      <c r="A62" s="43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3" ht="15" customHeight="1" x14ac:dyDescent="0.2">
      <c r="A63" s="43"/>
      <c r="B63" s="124" t="s">
        <v>46</v>
      </c>
      <c r="C63" s="125"/>
      <c r="D63" s="125"/>
      <c r="E63" s="125"/>
      <c r="F63" s="125"/>
      <c r="G63" s="125"/>
      <c r="H63" s="101"/>
      <c r="I63" s="125"/>
      <c r="J63" s="84"/>
      <c r="K63" s="125"/>
      <c r="L63" s="125"/>
      <c r="M63" s="125"/>
      <c r="N63" s="125"/>
      <c r="O63" s="125"/>
      <c r="P63" s="101"/>
      <c r="Q63" s="125"/>
      <c r="R63" s="97"/>
      <c r="S63" s="125"/>
      <c r="T63" s="125"/>
      <c r="U63" s="125"/>
      <c r="V63" s="125"/>
      <c r="W63" s="101"/>
      <c r="X63" s="125"/>
      <c r="Y63" s="97"/>
      <c r="Z63" s="125"/>
      <c r="AA63" s="125"/>
      <c r="AB63" s="125"/>
      <c r="AC63" s="125"/>
      <c r="AD63" s="101"/>
      <c r="AE63" s="125"/>
    </row>
    <row r="64" spans="1:33" ht="15" customHeight="1" x14ac:dyDescent="0.2">
      <c r="A64" s="43"/>
      <c r="B64" s="111" t="s">
        <v>47</v>
      </c>
      <c r="C64" s="53">
        <v>4599.32</v>
      </c>
      <c r="D64" s="46">
        <v>4534.4720630000002</v>
      </c>
      <c r="E64" s="45">
        <v>4539.0828557211653</v>
      </c>
      <c r="F64" s="45">
        <v>4522.6079999999993</v>
      </c>
      <c r="G64" s="45">
        <v>4599.32</v>
      </c>
      <c r="H64" s="47">
        <v>4.4163924491388415E-3</v>
      </c>
      <c r="I64" s="48">
        <v>12</v>
      </c>
      <c r="J64" s="49"/>
      <c r="K64" s="50">
        <v>4584.6530000000002</v>
      </c>
      <c r="L64" s="46">
        <v>4525.6080000000002</v>
      </c>
      <c r="M64" s="45">
        <v>4530.4999118944552</v>
      </c>
      <c r="N64" s="45">
        <v>4506.8369999999995</v>
      </c>
      <c r="O64" s="45">
        <v>4584.6530000000002</v>
      </c>
      <c r="P64" s="47">
        <v>4.988294080132673E-3</v>
      </c>
      <c r="Q64" s="48">
        <v>12</v>
      </c>
      <c r="R64" s="51"/>
      <c r="S64" s="52">
        <v>4491.9234999999999</v>
      </c>
      <c r="T64" s="45">
        <v>4494.6687200326223</v>
      </c>
      <c r="U64" s="45">
        <v>4428</v>
      </c>
      <c r="V64" s="45">
        <v>4546.1611628514711</v>
      </c>
      <c r="W64" s="47">
        <v>8.0919281930953661E-3</v>
      </c>
      <c r="X64" s="48">
        <v>12</v>
      </c>
      <c r="Y64" s="51"/>
      <c r="Z64" s="52">
        <v>4473.6530000000002</v>
      </c>
      <c r="AA64" s="45">
        <v>4475.022159886973</v>
      </c>
      <c r="AB64" s="45">
        <v>4361</v>
      </c>
      <c r="AC64" s="45">
        <v>4551.46140270869</v>
      </c>
      <c r="AD64" s="47">
        <v>1.4119296899583437E-2</v>
      </c>
      <c r="AE64" s="48">
        <v>12</v>
      </c>
    </row>
    <row r="65" spans="1:31" ht="15" customHeight="1" x14ac:dyDescent="0.2">
      <c r="A65" s="43"/>
      <c r="B65" s="108" t="s">
        <v>48</v>
      </c>
      <c r="C65" s="32">
        <v>2780.8519999999999</v>
      </c>
      <c r="D65" s="60">
        <v>2737.4349999999999</v>
      </c>
      <c r="E65" s="32">
        <v>2740.1656278571427</v>
      </c>
      <c r="F65" s="32">
        <v>2729.4349999999999</v>
      </c>
      <c r="G65" s="32">
        <v>2780.8519999999999</v>
      </c>
      <c r="H65" s="33">
        <v>4.7564086931443572E-3</v>
      </c>
      <c r="I65" s="61">
        <v>14</v>
      </c>
      <c r="J65" s="49"/>
      <c r="K65" s="62">
        <v>2767.1669999999999</v>
      </c>
      <c r="L65" s="60">
        <v>2732.2174999999997</v>
      </c>
      <c r="M65" s="32">
        <v>2734.962368160001</v>
      </c>
      <c r="N65" s="32">
        <v>2707.1670000000004</v>
      </c>
      <c r="O65" s="32">
        <v>2769.02368424</v>
      </c>
      <c r="P65" s="33">
        <v>6.5182095159193217E-3</v>
      </c>
      <c r="Q65" s="61">
        <v>14</v>
      </c>
      <c r="R65" s="51"/>
      <c r="S65" s="63">
        <v>2709.9878450000001</v>
      </c>
      <c r="T65" s="32">
        <v>2713.4643108597752</v>
      </c>
      <c r="U65" s="32">
        <v>2662.1669999999999</v>
      </c>
      <c r="V65" s="32">
        <v>2766.6007238368497</v>
      </c>
      <c r="W65" s="33">
        <v>1.0641027106399857E-2</v>
      </c>
      <c r="X65" s="61">
        <v>14</v>
      </c>
      <c r="Y65" s="51"/>
      <c r="Z65" s="63">
        <v>2696.2595665000003</v>
      </c>
      <c r="AA65" s="32">
        <v>2702.71302459665</v>
      </c>
      <c r="AB65" s="32">
        <v>2622.4349999999999</v>
      </c>
      <c r="AC65" s="32">
        <v>2765.1293026290978</v>
      </c>
      <c r="AD65" s="33">
        <v>1.6269792325560896E-2</v>
      </c>
      <c r="AE65" s="61">
        <v>14</v>
      </c>
    </row>
    <row r="66" spans="1:31" ht="15" customHeight="1" x14ac:dyDescent="0.2">
      <c r="A66" s="43"/>
      <c r="B66" s="126" t="s">
        <v>49</v>
      </c>
      <c r="C66" s="32">
        <v>2164.806</v>
      </c>
      <c r="D66" s="60">
        <v>2213.9551999999999</v>
      </c>
      <c r="E66" s="32">
        <v>2211.7937765714291</v>
      </c>
      <c r="F66" s="32">
        <v>2164.806</v>
      </c>
      <c r="G66" s="32">
        <v>2227.1919339999999</v>
      </c>
      <c r="H66" s="33">
        <v>6.4415791767449332E-3</v>
      </c>
      <c r="I66" s="61">
        <v>14</v>
      </c>
      <c r="J66" s="49"/>
      <c r="K66" s="62">
        <v>2194.59</v>
      </c>
      <c r="L66" s="60">
        <v>2232.163</v>
      </c>
      <c r="M66" s="32">
        <v>2228.6959045242861</v>
      </c>
      <c r="N66" s="32">
        <v>2194.59</v>
      </c>
      <c r="O66" s="32">
        <v>2249.4638533399998</v>
      </c>
      <c r="P66" s="33">
        <v>6.1685505508202471E-3</v>
      </c>
      <c r="Q66" s="61">
        <v>14</v>
      </c>
      <c r="R66" s="51"/>
      <c r="S66" s="63">
        <v>2264.9198116590178</v>
      </c>
      <c r="T66" s="32">
        <v>2258.5503183941455</v>
      </c>
      <c r="U66" s="32">
        <v>2194.2829999999999</v>
      </c>
      <c r="V66" s="32">
        <v>2297.326</v>
      </c>
      <c r="W66" s="33">
        <v>1.2023182423884837E-2</v>
      </c>
      <c r="X66" s="61">
        <v>14</v>
      </c>
      <c r="Y66" s="51"/>
      <c r="Z66" s="63">
        <v>2289.9580000000001</v>
      </c>
      <c r="AA66" s="32">
        <v>2289.0502958937327</v>
      </c>
      <c r="AB66" s="32">
        <v>2207.326</v>
      </c>
      <c r="AC66" s="32">
        <v>2357.326</v>
      </c>
      <c r="AD66" s="33">
        <v>1.7606591726074601E-2</v>
      </c>
      <c r="AE66" s="61">
        <v>14</v>
      </c>
    </row>
    <row r="67" spans="1:31" ht="15" customHeight="1" x14ac:dyDescent="0.2">
      <c r="A67" s="43"/>
      <c r="B67" s="126" t="s">
        <v>50</v>
      </c>
      <c r="C67" s="32">
        <v>616.04600000000005</v>
      </c>
      <c r="D67" s="60">
        <v>522.43550400000004</v>
      </c>
      <c r="E67" s="32">
        <v>528.37185128571434</v>
      </c>
      <c r="F67" s="32">
        <v>515.10900000000004</v>
      </c>
      <c r="G67" s="32">
        <v>616.04600000000005</v>
      </c>
      <c r="H67" s="33">
        <v>4.8644956252720507E-2</v>
      </c>
      <c r="I67" s="61">
        <v>14</v>
      </c>
      <c r="J67" s="49"/>
      <c r="K67" s="62">
        <v>572.577</v>
      </c>
      <c r="L67" s="60">
        <v>504.48838000000001</v>
      </c>
      <c r="M67" s="32">
        <v>506.26646363571433</v>
      </c>
      <c r="N67" s="32">
        <v>478.995</v>
      </c>
      <c r="O67" s="32">
        <v>572.577</v>
      </c>
      <c r="P67" s="33">
        <v>4.3824449983421651E-2</v>
      </c>
      <c r="Q67" s="61">
        <v>14</v>
      </c>
      <c r="R67" s="51"/>
      <c r="S67" s="63">
        <v>446.52899200000002</v>
      </c>
      <c r="T67" s="32">
        <v>454.91399246562958</v>
      </c>
      <c r="U67" s="32">
        <v>425.10900000000004</v>
      </c>
      <c r="V67" s="32">
        <v>535.81700000000001</v>
      </c>
      <c r="W67" s="33">
        <v>6.8586019980935678E-2</v>
      </c>
      <c r="X67" s="61">
        <v>14</v>
      </c>
      <c r="Y67" s="51"/>
      <c r="Z67" s="63">
        <v>408.84299999999996</v>
      </c>
      <c r="AA67" s="32">
        <v>413.66272870291732</v>
      </c>
      <c r="AB67" s="32">
        <v>355.10900000000004</v>
      </c>
      <c r="AC67" s="32">
        <v>530.10900000000004</v>
      </c>
      <c r="AD67" s="33">
        <v>0.11326820930327541</v>
      </c>
      <c r="AE67" s="61">
        <v>14</v>
      </c>
    </row>
    <row r="68" spans="1:31" ht="15" customHeight="1" x14ac:dyDescent="0.2">
      <c r="A68" s="43"/>
      <c r="B68" s="108" t="s">
        <v>51</v>
      </c>
      <c r="C68" s="32">
        <v>957.88800000000003</v>
      </c>
      <c r="D68" s="60">
        <v>941.00599999999997</v>
      </c>
      <c r="E68" s="32">
        <v>941.94899030769216</v>
      </c>
      <c r="F68" s="32">
        <v>937.00599999999997</v>
      </c>
      <c r="G68" s="32">
        <v>957.88800000000003</v>
      </c>
      <c r="H68" s="33">
        <v>5.8162137541285337E-3</v>
      </c>
      <c r="I68" s="61">
        <v>13</v>
      </c>
      <c r="J68" s="49"/>
      <c r="K68" s="62">
        <v>958.20600000000002</v>
      </c>
      <c r="L68" s="60">
        <v>940.20600000000002</v>
      </c>
      <c r="M68" s="32">
        <v>941.98330916999998</v>
      </c>
      <c r="N68" s="32">
        <v>928</v>
      </c>
      <c r="O68" s="32">
        <v>963.20600000000002</v>
      </c>
      <c r="P68" s="33">
        <v>1.0975878630366831E-2</v>
      </c>
      <c r="Q68" s="61">
        <v>13</v>
      </c>
      <c r="R68" s="51"/>
      <c r="S68" s="63">
        <v>941.00599999999997</v>
      </c>
      <c r="T68" s="32">
        <v>940.23767559733835</v>
      </c>
      <c r="U68" s="32">
        <v>898</v>
      </c>
      <c r="V68" s="32">
        <v>968.20600000000002</v>
      </c>
      <c r="W68" s="33">
        <v>1.847992953928114E-2</v>
      </c>
      <c r="X68" s="61">
        <v>13</v>
      </c>
      <c r="Y68" s="51"/>
      <c r="Z68" s="63">
        <v>949.00599999999997</v>
      </c>
      <c r="AA68" s="32">
        <v>945.49741244202187</v>
      </c>
      <c r="AB68" s="32">
        <v>898</v>
      </c>
      <c r="AC68" s="32">
        <v>973.20600000000002</v>
      </c>
      <c r="AD68" s="33">
        <v>2.1327407804238724E-2</v>
      </c>
      <c r="AE68" s="61">
        <v>13</v>
      </c>
    </row>
    <row r="69" spans="1:31" ht="15" customHeight="1" x14ac:dyDescent="0.2">
      <c r="A69" s="43"/>
      <c r="B69" s="108" t="s">
        <v>52</v>
      </c>
      <c r="C69" s="32">
        <v>761.47399999999993</v>
      </c>
      <c r="D69" s="60">
        <v>774.10899999999992</v>
      </c>
      <c r="E69" s="32">
        <v>772.72033025000007</v>
      </c>
      <c r="F69" s="32">
        <v>761.47399999999993</v>
      </c>
      <c r="G69" s="32">
        <v>777.84399999999982</v>
      </c>
      <c r="H69" s="33">
        <v>5.653273891606519E-3</v>
      </c>
      <c r="I69" s="61">
        <v>12</v>
      </c>
      <c r="J69" s="49"/>
      <c r="K69" s="62">
        <v>764.80799999999999</v>
      </c>
      <c r="L69" s="60">
        <v>773.04734799999994</v>
      </c>
      <c r="M69" s="32">
        <v>773.39515663783334</v>
      </c>
      <c r="N69" s="32">
        <v>764.80799999999999</v>
      </c>
      <c r="O69" s="32">
        <v>781.80799999999999</v>
      </c>
      <c r="P69" s="33">
        <v>6.2407730533616144E-3</v>
      </c>
      <c r="Q69" s="61">
        <v>12</v>
      </c>
      <c r="R69" s="51"/>
      <c r="S69" s="63">
        <v>777.33181223999986</v>
      </c>
      <c r="T69" s="32">
        <v>775.61769283161721</v>
      </c>
      <c r="U69" s="32">
        <v>760.10899999999992</v>
      </c>
      <c r="V69" s="32">
        <v>794.80799999999999</v>
      </c>
      <c r="W69" s="33">
        <v>1.3997350488904861E-2</v>
      </c>
      <c r="X69" s="61">
        <v>12</v>
      </c>
      <c r="Y69" s="51"/>
      <c r="Z69" s="63">
        <v>780.77645130119981</v>
      </c>
      <c r="AA69" s="32">
        <v>776.61009365180973</v>
      </c>
      <c r="AB69" s="32">
        <v>748.10899999999992</v>
      </c>
      <c r="AC69" s="32">
        <v>802.80799999999999</v>
      </c>
      <c r="AD69" s="33">
        <v>2.0773398127151947E-2</v>
      </c>
      <c r="AE69" s="61">
        <v>12</v>
      </c>
    </row>
    <row r="70" spans="1:31" ht="15" customHeight="1" x14ac:dyDescent="0.2">
      <c r="A70" s="43"/>
      <c r="B70" s="108" t="s">
        <v>53</v>
      </c>
      <c r="C70" s="32">
        <v>99.105999999999995</v>
      </c>
      <c r="D70" s="60">
        <v>82.751650826994535</v>
      </c>
      <c r="E70" s="32">
        <v>83.255886804499085</v>
      </c>
      <c r="F70" s="32">
        <v>76.558000000000007</v>
      </c>
      <c r="G70" s="32">
        <v>99.105999999999995</v>
      </c>
      <c r="H70" s="33">
        <v>6.5293417815648458E-2</v>
      </c>
      <c r="I70" s="61">
        <v>12</v>
      </c>
      <c r="J70" s="49"/>
      <c r="K70" s="62">
        <v>94.471999999999994</v>
      </c>
      <c r="L70" s="60">
        <v>78.558000000000007</v>
      </c>
      <c r="M70" s="32">
        <v>79.15074080245553</v>
      </c>
      <c r="N70" s="32">
        <v>71</v>
      </c>
      <c r="O70" s="32">
        <v>94.471999999999994</v>
      </c>
      <c r="P70" s="33">
        <v>6.8331042433682196E-2</v>
      </c>
      <c r="Q70" s="61">
        <v>12</v>
      </c>
      <c r="R70" s="51"/>
      <c r="S70" s="63">
        <v>65.065465000000017</v>
      </c>
      <c r="T70" s="32">
        <v>64.216515967484796</v>
      </c>
      <c r="U70" s="32">
        <v>39</v>
      </c>
      <c r="V70" s="32">
        <v>90.447999999999993</v>
      </c>
      <c r="W70" s="33">
        <v>0.17377612888036298</v>
      </c>
      <c r="X70" s="61">
        <v>12</v>
      </c>
      <c r="Y70" s="51"/>
      <c r="Z70" s="63">
        <v>53.8010685</v>
      </c>
      <c r="AA70" s="32">
        <v>50.665589476882467</v>
      </c>
      <c r="AB70" s="32">
        <v>0</v>
      </c>
      <c r="AC70" s="32">
        <v>86.558000000000007</v>
      </c>
      <c r="AD70" s="33">
        <v>0.36337024435712534</v>
      </c>
      <c r="AE70" s="61">
        <v>12</v>
      </c>
    </row>
    <row r="71" spans="1:31" ht="15" customHeight="1" x14ac:dyDescent="0.2">
      <c r="A71" s="43"/>
      <c r="B71" s="118" t="s">
        <v>54</v>
      </c>
      <c r="C71" s="69">
        <v>1134.9380000000001</v>
      </c>
      <c r="D71" s="68">
        <v>1160.4369999999999</v>
      </c>
      <c r="E71" s="69">
        <v>1159.5464158461536</v>
      </c>
      <c r="F71" s="69">
        <v>1134.9380000000001</v>
      </c>
      <c r="G71" s="69">
        <v>1168.4369999999999</v>
      </c>
      <c r="H71" s="127">
        <v>6.9453926144156328E-3</v>
      </c>
      <c r="I71" s="128">
        <v>13</v>
      </c>
      <c r="J71" s="49"/>
      <c r="K71" s="129">
        <v>1134.874</v>
      </c>
      <c r="L71" s="68">
        <v>1168.4369999999999</v>
      </c>
      <c r="M71" s="69">
        <v>1165.4642423730768</v>
      </c>
      <c r="N71" s="69">
        <v>1134.874</v>
      </c>
      <c r="O71" s="69">
        <v>1183.4369999999999</v>
      </c>
      <c r="P71" s="127">
        <v>9.9330156611482107E-3</v>
      </c>
      <c r="Q71" s="128">
        <v>13</v>
      </c>
      <c r="R71" s="51"/>
      <c r="S71" s="73">
        <v>1194.3883569508887</v>
      </c>
      <c r="T71" s="69">
        <v>1189.100911956222</v>
      </c>
      <c r="U71" s="69">
        <v>1138.2149999999999</v>
      </c>
      <c r="V71" s="69">
        <v>1226.9999999999998</v>
      </c>
      <c r="W71" s="127">
        <v>1.8235267847555817E-2</v>
      </c>
      <c r="X71" s="128">
        <v>13</v>
      </c>
      <c r="Y71" s="51"/>
      <c r="Z71" s="73">
        <v>1214.874</v>
      </c>
      <c r="AA71" s="69">
        <v>1212.0855471949014</v>
      </c>
      <c r="AB71" s="69">
        <v>1153.4369999999999</v>
      </c>
      <c r="AC71" s="69">
        <v>1265.5629999999996</v>
      </c>
      <c r="AD71" s="127">
        <v>2.4549984438910859E-2</v>
      </c>
      <c r="AE71" s="128">
        <v>13</v>
      </c>
    </row>
    <row r="72" spans="1:31" ht="15" customHeight="1" x14ac:dyDescent="0.2">
      <c r="A72" s="43"/>
      <c r="C72" s="32"/>
      <c r="D72" s="32"/>
      <c r="E72" s="32"/>
      <c r="F72" s="32"/>
      <c r="G72" s="32"/>
      <c r="H72" s="33"/>
      <c r="I72" s="32"/>
      <c r="J72" s="84"/>
      <c r="K72" s="32"/>
      <c r="L72" s="32"/>
      <c r="M72" s="32"/>
      <c r="N72" s="32"/>
      <c r="O72" s="32"/>
      <c r="P72" s="33"/>
      <c r="Q72" s="32"/>
      <c r="R72" s="97"/>
      <c r="S72" s="75"/>
      <c r="T72" s="32"/>
      <c r="U72" s="32"/>
      <c r="V72" s="32"/>
      <c r="W72" s="33"/>
      <c r="X72" s="32"/>
      <c r="Y72" s="97"/>
      <c r="Z72" s="75"/>
      <c r="AA72" s="32"/>
      <c r="AB72" s="32"/>
      <c r="AC72" s="32"/>
      <c r="AD72" s="33"/>
      <c r="AE72" s="32"/>
    </row>
    <row r="73" spans="1:31" ht="15" customHeight="1" x14ac:dyDescent="0.2">
      <c r="A73" s="43"/>
      <c r="B73" s="111"/>
      <c r="C73" s="75"/>
      <c r="D73" s="75"/>
      <c r="E73" s="75"/>
      <c r="F73" s="75"/>
      <c r="G73" s="75"/>
      <c r="H73" s="33"/>
      <c r="I73" s="75"/>
      <c r="J73" s="84"/>
      <c r="K73" s="75"/>
      <c r="L73" s="75"/>
      <c r="M73" s="75"/>
      <c r="N73" s="75"/>
      <c r="O73" s="75"/>
      <c r="P73" s="33"/>
      <c r="Q73" s="75"/>
      <c r="R73" s="97"/>
      <c r="S73" s="75"/>
      <c r="T73" s="75"/>
      <c r="U73" s="75"/>
      <c r="V73" s="75"/>
      <c r="W73" s="33"/>
      <c r="X73" s="75"/>
      <c r="Y73" s="97"/>
      <c r="Z73" s="75"/>
      <c r="AA73" s="75"/>
      <c r="AB73" s="75"/>
      <c r="AC73" s="75"/>
      <c r="AD73" s="33"/>
      <c r="AE73" s="75"/>
    </row>
    <row r="74" spans="1:31" ht="15" customHeight="1" x14ac:dyDescent="0.2">
      <c r="A74" s="43"/>
      <c r="B74" s="130" t="s">
        <v>4</v>
      </c>
      <c r="C74" s="131"/>
      <c r="D74" s="131"/>
      <c r="E74" s="41"/>
      <c r="F74" s="41"/>
      <c r="G74" s="41"/>
      <c r="H74" s="42"/>
      <c r="I74" s="41"/>
      <c r="J74" s="84"/>
      <c r="K74" s="131"/>
      <c r="L74" s="132"/>
      <c r="M74" s="41"/>
      <c r="N74" s="41"/>
      <c r="O74" s="41"/>
      <c r="P74" s="42"/>
      <c r="Q74" s="41"/>
      <c r="R74" s="97"/>
      <c r="S74" s="131"/>
      <c r="T74" s="41"/>
      <c r="U74" s="41"/>
      <c r="V74" s="41"/>
      <c r="W74" s="42"/>
      <c r="X74" s="41"/>
      <c r="Y74" s="97"/>
      <c r="Z74" s="131"/>
      <c r="AA74" s="41"/>
      <c r="AB74" s="41"/>
      <c r="AC74" s="41"/>
      <c r="AD74" s="42"/>
      <c r="AE74" s="41"/>
    </row>
    <row r="75" spans="1:31" ht="15" customHeight="1" x14ac:dyDescent="0.2">
      <c r="A75" s="43"/>
      <c r="B75" s="108" t="s">
        <v>55</v>
      </c>
      <c r="C75" s="32">
        <v>5639.4522415800002</v>
      </c>
      <c r="D75" s="103">
        <v>5707.5930946412018</v>
      </c>
      <c r="E75" s="104">
        <v>5699.8095060618734</v>
      </c>
      <c r="F75" s="104">
        <v>5631.5370325679587</v>
      </c>
      <c r="G75" s="104">
        <v>5744.4043301887268</v>
      </c>
      <c r="H75" s="105">
        <v>6.2694625294909528E-3</v>
      </c>
      <c r="I75" s="106">
        <v>17</v>
      </c>
      <c r="J75" s="49"/>
      <c r="K75" s="102">
        <v>22888.182593820005</v>
      </c>
      <c r="L75" s="103">
        <v>23135.955315140403</v>
      </c>
      <c r="M75" s="104">
        <v>23132.913930667743</v>
      </c>
      <c r="N75" s="104">
        <v>22888.182593820005</v>
      </c>
      <c r="O75" s="104">
        <v>23334.383282323066</v>
      </c>
      <c r="P75" s="105">
        <v>4.500562122811351E-3</v>
      </c>
      <c r="Q75" s="106">
        <v>17</v>
      </c>
      <c r="R75" s="51"/>
      <c r="S75" s="107">
        <v>23467.220458602103</v>
      </c>
      <c r="T75" s="104">
        <v>22399.923920292335</v>
      </c>
      <c r="U75" s="104">
        <v>5581.3411693299995</v>
      </c>
      <c r="V75" s="104">
        <v>23695.116764285016</v>
      </c>
      <c r="W75" s="105">
        <v>0.18480940191332013</v>
      </c>
      <c r="X75" s="106">
        <v>17</v>
      </c>
      <c r="Y75" s="51"/>
      <c r="Z75" s="107">
        <v>23823.388932417263</v>
      </c>
      <c r="AA75" s="104">
        <v>22718.589119367312</v>
      </c>
      <c r="AB75" s="104">
        <v>5621.2145925049999</v>
      </c>
      <c r="AC75" s="104">
        <v>24188.131659418304</v>
      </c>
      <c r="AD75" s="105">
        <v>0.1852486256294871</v>
      </c>
      <c r="AE75" s="106">
        <v>17</v>
      </c>
    </row>
    <row r="76" spans="1:31" ht="15" customHeight="1" x14ac:dyDescent="0.2">
      <c r="A76" s="43"/>
      <c r="B76" s="108" t="s">
        <v>56</v>
      </c>
      <c r="C76" s="32">
        <v>1048.6767217024715</v>
      </c>
      <c r="D76" s="60">
        <v>1080.6874998821315</v>
      </c>
      <c r="E76" s="32">
        <v>1080.6780358347589</v>
      </c>
      <c r="F76" s="32">
        <v>1048.6767217024715</v>
      </c>
      <c r="G76" s="32">
        <v>1123.503012181603</v>
      </c>
      <c r="H76" s="33">
        <v>1.7256566574827503E-2</v>
      </c>
      <c r="I76" s="61">
        <v>17</v>
      </c>
      <c r="J76" s="49"/>
      <c r="K76" s="62">
        <v>4095.2584467624597</v>
      </c>
      <c r="L76" s="60">
        <v>4250.9888358779717</v>
      </c>
      <c r="M76" s="32">
        <v>4235.6334658856013</v>
      </c>
      <c r="N76" s="32">
        <v>4095.2584467624597</v>
      </c>
      <c r="O76" s="32">
        <v>4328.9447988712673</v>
      </c>
      <c r="P76" s="33">
        <v>1.2970524086054086E-2</v>
      </c>
      <c r="Q76" s="61">
        <v>17</v>
      </c>
      <c r="R76" s="51"/>
      <c r="S76" s="63">
        <v>4474.425602141102</v>
      </c>
      <c r="T76" s="32">
        <v>4264.4382648837409</v>
      </c>
      <c r="U76" s="32">
        <v>976.6276047030932</v>
      </c>
      <c r="V76" s="32">
        <v>4634.4065318889643</v>
      </c>
      <c r="W76" s="33">
        <v>0.19083658529052916</v>
      </c>
      <c r="X76" s="61">
        <v>17</v>
      </c>
      <c r="Y76" s="51"/>
      <c r="Z76" s="63">
        <v>4611.8330433636311</v>
      </c>
      <c r="AA76" s="32">
        <v>4407.3207878876292</v>
      </c>
      <c r="AB76" s="32">
        <v>1048.6273735382508</v>
      </c>
      <c r="AC76" s="32">
        <v>4866.1268584834133</v>
      </c>
      <c r="AD76" s="33">
        <v>0.19011237426823313</v>
      </c>
      <c r="AE76" s="61">
        <v>17</v>
      </c>
    </row>
    <row r="77" spans="1:31" ht="15" customHeight="1" x14ac:dyDescent="0.2">
      <c r="A77" s="43"/>
      <c r="B77" s="108" t="s">
        <v>57</v>
      </c>
      <c r="C77" s="32">
        <v>534.36770523400003</v>
      </c>
      <c r="D77" s="60">
        <v>552.6302541359405</v>
      </c>
      <c r="E77" s="32">
        <v>551.98722162200738</v>
      </c>
      <c r="F77" s="32">
        <v>534.36770523400003</v>
      </c>
      <c r="G77" s="32">
        <v>567.09556472034376</v>
      </c>
      <c r="H77" s="33">
        <v>1.4339791118856776E-2</v>
      </c>
      <c r="I77" s="61">
        <v>17</v>
      </c>
      <c r="J77" s="49"/>
      <c r="K77" s="62">
        <v>2053.92079332708</v>
      </c>
      <c r="L77" s="60">
        <v>2128.0432991329822</v>
      </c>
      <c r="M77" s="32">
        <v>2123.1343219548939</v>
      </c>
      <c r="N77" s="32">
        <v>2053.92079332708</v>
      </c>
      <c r="O77" s="32">
        <v>2156.351424953506</v>
      </c>
      <c r="P77" s="33">
        <v>1.076131107266823E-2</v>
      </c>
      <c r="Q77" s="61">
        <v>17</v>
      </c>
      <c r="R77" s="51"/>
      <c r="S77" s="63">
        <v>2233.6981991287657</v>
      </c>
      <c r="T77" s="32">
        <v>2130.880334603522</v>
      </c>
      <c r="U77" s="32">
        <v>489.21530744657991</v>
      </c>
      <c r="V77" s="32">
        <v>2286.3262148489839</v>
      </c>
      <c r="W77" s="33">
        <v>0.19023115576643715</v>
      </c>
      <c r="X77" s="61">
        <v>17</v>
      </c>
      <c r="Y77" s="51"/>
      <c r="Z77" s="63">
        <v>2300.0117231101549</v>
      </c>
      <c r="AA77" s="32">
        <v>2195.4618469827951</v>
      </c>
      <c r="AB77" s="32">
        <v>512.34616869176205</v>
      </c>
      <c r="AC77" s="32">
        <v>2377.5249181798408</v>
      </c>
      <c r="AD77" s="33">
        <v>0.19003938029555487</v>
      </c>
      <c r="AE77" s="61">
        <v>17</v>
      </c>
    </row>
    <row r="78" spans="1:31" ht="15" customHeight="1" x14ac:dyDescent="0.2">
      <c r="A78" s="43"/>
      <c r="B78" s="108" t="s">
        <v>58</v>
      </c>
      <c r="C78" s="32">
        <v>252.5269487404457</v>
      </c>
      <c r="D78" s="60">
        <v>259.07387853397779</v>
      </c>
      <c r="E78" s="32">
        <v>258.35497914049643</v>
      </c>
      <c r="F78" s="32">
        <v>252.5269487404457</v>
      </c>
      <c r="G78" s="32">
        <v>264.88431320651665</v>
      </c>
      <c r="H78" s="33">
        <v>1.4350931296237318E-2</v>
      </c>
      <c r="I78" s="61">
        <v>17</v>
      </c>
      <c r="J78" s="49"/>
      <c r="K78" s="62">
        <v>991.22175294266776</v>
      </c>
      <c r="L78" s="60">
        <v>1013.0596158152755</v>
      </c>
      <c r="M78" s="32">
        <v>1011.9783668286378</v>
      </c>
      <c r="N78" s="32">
        <v>990.99999999999989</v>
      </c>
      <c r="O78" s="32">
        <v>1026.3670413629065</v>
      </c>
      <c r="P78" s="33">
        <v>1.0140230558336152E-2</v>
      </c>
      <c r="Q78" s="61">
        <v>17</v>
      </c>
      <c r="R78" s="51"/>
      <c r="S78" s="63">
        <v>1054.3198517560363</v>
      </c>
      <c r="T78" s="32">
        <v>1007.0263712075759</v>
      </c>
      <c r="U78" s="32">
        <v>235.70337450472297</v>
      </c>
      <c r="V78" s="32">
        <v>1081.1073117861281</v>
      </c>
      <c r="W78" s="33">
        <v>0.18958221273273881</v>
      </c>
      <c r="X78" s="61">
        <v>17</v>
      </c>
      <c r="Y78" s="51"/>
      <c r="Z78" s="63">
        <v>1078.5351368793631</v>
      </c>
      <c r="AA78" s="32">
        <v>1031.3332605775386</v>
      </c>
      <c r="AB78" s="32">
        <v>249.77024038320599</v>
      </c>
      <c r="AC78" s="32">
        <v>1122.0848202946856</v>
      </c>
      <c r="AD78" s="33">
        <v>0.1884693309749238</v>
      </c>
      <c r="AE78" s="61">
        <v>17</v>
      </c>
    </row>
    <row r="79" spans="1:31" s="96" customFormat="1" ht="15" customHeight="1" collapsed="1" x14ac:dyDescent="0.2">
      <c r="A79" s="43"/>
      <c r="B79" s="108" t="s">
        <v>59</v>
      </c>
      <c r="C79" s="32">
        <v>-32.678355931159601</v>
      </c>
      <c r="D79" s="60">
        <v>-33.086989300492682</v>
      </c>
      <c r="E79" s="32">
        <v>-34.332408718771987</v>
      </c>
      <c r="F79" s="32">
        <v>-38</v>
      </c>
      <c r="G79" s="32">
        <v>-32.573703001289523</v>
      </c>
      <c r="H79" s="33">
        <v>5.8936441499127495E-2</v>
      </c>
      <c r="I79" s="61">
        <v>16</v>
      </c>
      <c r="J79" s="49"/>
      <c r="K79" s="133">
        <v>-138.76010034084999</v>
      </c>
      <c r="L79" s="60">
        <v>-151.30791607843682</v>
      </c>
      <c r="M79" s="32">
        <v>-148.68726787777825</v>
      </c>
      <c r="N79" s="32">
        <v>-158.40000000000146</v>
      </c>
      <c r="O79" s="32">
        <v>-138.76010034084999</v>
      </c>
      <c r="P79" s="33">
        <v>4.4231154207938009E-2</v>
      </c>
      <c r="Q79" s="61">
        <v>16</v>
      </c>
      <c r="R79" s="51"/>
      <c r="S79" s="134">
        <v>-151.46955161622117</v>
      </c>
      <c r="T79" s="32">
        <v>-143.88794016047578</v>
      </c>
      <c r="U79" s="32">
        <v>-173.70432657026271</v>
      </c>
      <c r="V79" s="32">
        <v>-37.018124699525202</v>
      </c>
      <c r="W79" s="33">
        <v>0.19935753096743375</v>
      </c>
      <c r="X79" s="61">
        <v>16</v>
      </c>
      <c r="Y79" s="51"/>
      <c r="Z79" s="134">
        <v>-151.46955161622117</v>
      </c>
      <c r="AA79" s="32">
        <v>-145.71249489298862</v>
      </c>
      <c r="AB79" s="32">
        <v>-186.40156771294022</v>
      </c>
      <c r="AC79" s="32">
        <v>-40.384373816763102</v>
      </c>
      <c r="AD79" s="33">
        <v>0.20393401738519143</v>
      </c>
      <c r="AE79" s="61">
        <v>16</v>
      </c>
    </row>
    <row r="80" spans="1:31" ht="15" customHeight="1" x14ac:dyDescent="0.2">
      <c r="A80" s="43"/>
      <c r="B80" s="135" t="s">
        <v>60</v>
      </c>
      <c r="C80" s="136">
        <v>7442.3452613257577</v>
      </c>
      <c r="D80" s="137">
        <v>7565.5986011177856</v>
      </c>
      <c r="E80" s="136">
        <v>7556.2773213392002</v>
      </c>
      <c r="F80" s="136">
        <v>7442.3452613257577</v>
      </c>
      <c r="G80" s="136">
        <v>7613.7517020928562</v>
      </c>
      <c r="H80" s="138">
        <v>5.6421858366526032E-3</v>
      </c>
      <c r="I80" s="139">
        <v>17</v>
      </c>
      <c r="J80" s="49"/>
      <c r="K80" s="129">
        <v>29889.823486511359</v>
      </c>
      <c r="L80" s="137">
        <v>30384.315327014458</v>
      </c>
      <c r="M80" s="136">
        <v>30354.448470974196</v>
      </c>
      <c r="N80" s="136">
        <v>29889.823486511359</v>
      </c>
      <c r="O80" s="136">
        <v>30566.53485963112</v>
      </c>
      <c r="P80" s="138">
        <v>4.8276807198684747E-3</v>
      </c>
      <c r="Q80" s="139">
        <v>17</v>
      </c>
      <c r="R80" s="51"/>
      <c r="S80" s="73">
        <v>31106.990913369347</v>
      </c>
      <c r="T80" s="136">
        <v>29656.946814957893</v>
      </c>
      <c r="U80" s="136">
        <v>7245.8693312848718</v>
      </c>
      <c r="V80" s="136">
        <v>31314.428075633597</v>
      </c>
      <c r="W80" s="138">
        <v>0.1857800051418099</v>
      </c>
      <c r="X80" s="139">
        <v>17</v>
      </c>
      <c r="Y80" s="51"/>
      <c r="Z80" s="73">
        <v>31629.002271706897</v>
      </c>
      <c r="AA80" s="136">
        <v>30204.948272687139</v>
      </c>
      <c r="AB80" s="136">
        <v>7391.5740013014565</v>
      </c>
      <c r="AC80" s="136">
        <v>32132.540241228751</v>
      </c>
      <c r="AD80" s="138">
        <v>0.18622302083850661</v>
      </c>
      <c r="AE80" s="139">
        <v>17</v>
      </c>
    </row>
    <row r="81" spans="1:31" ht="15" customHeight="1" x14ac:dyDescent="0.2">
      <c r="A81" s="43"/>
      <c r="B81" s="111"/>
      <c r="C81" s="32"/>
      <c r="D81" s="32"/>
      <c r="E81" s="32"/>
      <c r="F81" s="32"/>
      <c r="G81" s="32"/>
      <c r="H81" s="33"/>
      <c r="I81" s="32"/>
      <c r="J81" s="49"/>
      <c r="K81" s="32"/>
      <c r="L81" s="32"/>
      <c r="M81" s="32"/>
      <c r="N81" s="32"/>
      <c r="O81" s="32"/>
      <c r="P81" s="33"/>
      <c r="Q81" s="32"/>
      <c r="R81" s="51"/>
      <c r="S81" s="140"/>
      <c r="T81" s="32"/>
      <c r="U81" s="32"/>
      <c r="V81" s="32"/>
      <c r="W81" s="33"/>
      <c r="X81" s="32"/>
      <c r="Y81" s="51"/>
      <c r="Z81" s="140"/>
      <c r="AA81" s="32"/>
      <c r="AB81" s="32"/>
      <c r="AC81" s="32"/>
      <c r="AD81" s="33"/>
      <c r="AE81" s="32"/>
    </row>
    <row r="82" spans="1:31" ht="15" customHeight="1" x14ac:dyDescent="0.2">
      <c r="A82" s="43"/>
      <c r="B82" s="111"/>
      <c r="C82" s="75"/>
      <c r="D82" s="75"/>
      <c r="E82" s="75"/>
      <c r="F82" s="75"/>
      <c r="G82" s="75"/>
      <c r="H82" s="33"/>
      <c r="I82" s="75"/>
      <c r="J82" s="49"/>
      <c r="K82" s="75"/>
      <c r="L82" s="98"/>
      <c r="M82" s="75"/>
      <c r="N82" s="75"/>
      <c r="O82" s="75"/>
      <c r="P82" s="33"/>
      <c r="Q82" s="75"/>
      <c r="R82" s="51"/>
      <c r="S82" s="75"/>
      <c r="T82" s="75"/>
      <c r="U82" s="75"/>
      <c r="V82" s="75"/>
      <c r="W82" s="33"/>
      <c r="X82" s="75"/>
      <c r="Y82" s="51"/>
      <c r="Z82" s="75"/>
      <c r="AA82" s="75"/>
      <c r="AB82" s="75"/>
      <c r="AC82" s="75"/>
      <c r="AD82" s="33"/>
      <c r="AE82" s="75"/>
    </row>
    <row r="83" spans="1:31" ht="15" customHeight="1" x14ac:dyDescent="0.2">
      <c r="A83" s="43"/>
      <c r="B83" s="130" t="s">
        <v>61</v>
      </c>
      <c r="C83" s="41"/>
      <c r="D83" s="141"/>
      <c r="E83" s="41"/>
      <c r="F83" s="41"/>
      <c r="G83" s="41"/>
      <c r="H83" s="42"/>
      <c r="I83" s="41"/>
      <c r="J83" s="49"/>
      <c r="K83" s="41"/>
      <c r="L83" s="41"/>
      <c r="M83" s="41"/>
      <c r="N83" s="41"/>
      <c r="O83" s="41"/>
      <c r="P83" s="42"/>
      <c r="Q83" s="41"/>
      <c r="R83" s="51"/>
      <c r="S83" s="142"/>
      <c r="T83" s="41"/>
      <c r="U83" s="41"/>
      <c r="V83" s="41"/>
      <c r="W83" s="42"/>
      <c r="X83" s="41"/>
      <c r="Y83" s="51"/>
      <c r="Z83" s="41"/>
      <c r="AA83" s="41"/>
      <c r="AB83" s="41"/>
      <c r="AC83" s="41"/>
      <c r="AD83" s="42"/>
      <c r="AE83" s="41"/>
    </row>
    <row r="84" spans="1:31" ht="15" customHeight="1" x14ac:dyDescent="0.2">
      <c r="A84" s="43"/>
      <c r="B84" s="143" t="s">
        <v>47</v>
      </c>
      <c r="C84" s="50">
        <v>3209.9501899299999</v>
      </c>
      <c r="D84" s="46">
        <v>3223.5958294624497</v>
      </c>
      <c r="E84" s="45">
        <v>3225.7944552801782</v>
      </c>
      <c r="F84" s="45">
        <v>3203.0882256390223</v>
      </c>
      <c r="G84" s="45">
        <v>3267.1563283162773</v>
      </c>
      <c r="H84" s="47">
        <v>5.8111962514456692E-3</v>
      </c>
      <c r="I84" s="48">
        <v>15</v>
      </c>
      <c r="J84" s="49"/>
      <c r="K84" s="50">
        <v>12700.688052000001</v>
      </c>
      <c r="L84" s="46">
        <v>12779.421521776645</v>
      </c>
      <c r="M84" s="45">
        <v>12787.593152029043</v>
      </c>
      <c r="N84" s="45">
        <v>12700.688052000001</v>
      </c>
      <c r="O84" s="45">
        <v>12917.966298032796</v>
      </c>
      <c r="P84" s="47">
        <v>4.2536128281023414E-3</v>
      </c>
      <c r="Q84" s="48">
        <v>15</v>
      </c>
      <c r="R84" s="51"/>
      <c r="S84" s="52">
        <v>12940.450576283765</v>
      </c>
      <c r="T84" s="45">
        <v>12288.945363483121</v>
      </c>
      <c r="U84" s="45">
        <v>3161.9110411900006</v>
      </c>
      <c r="V84" s="45">
        <v>13111.237750499422</v>
      </c>
      <c r="W84" s="47">
        <v>0.19529467279311818</v>
      </c>
      <c r="X84" s="48">
        <v>15</v>
      </c>
      <c r="Y84" s="51"/>
      <c r="Z84" s="52">
        <v>13144.100642257092</v>
      </c>
      <c r="AA84" s="45">
        <v>12461.492399831341</v>
      </c>
      <c r="AB84" s="45">
        <v>3191.27463562</v>
      </c>
      <c r="AC84" s="45">
        <v>13464.911056157764</v>
      </c>
      <c r="AD84" s="47">
        <v>0.19563340565719015</v>
      </c>
      <c r="AE84" s="48">
        <v>15</v>
      </c>
    </row>
    <row r="85" spans="1:31" ht="15" customHeight="1" collapsed="1" x14ac:dyDescent="0.2">
      <c r="A85" s="43"/>
      <c r="B85" s="144" t="s">
        <v>48</v>
      </c>
      <c r="C85" s="57">
        <v>1615.0986521900002</v>
      </c>
      <c r="D85" s="54">
        <v>1621.8483174296498</v>
      </c>
      <c r="E85" s="53">
        <v>1624.7196781245393</v>
      </c>
      <c r="F85" s="53">
        <v>1609.7868283503321</v>
      </c>
      <c r="G85" s="53">
        <v>1645.3837233496124</v>
      </c>
      <c r="H85" s="55">
        <v>7.0692366839298507E-3</v>
      </c>
      <c r="I85" s="56">
        <v>15</v>
      </c>
      <c r="J85" s="49"/>
      <c r="K85" s="57">
        <v>6300.2751894599996</v>
      </c>
      <c r="L85" s="54">
        <v>6347.3310306879703</v>
      </c>
      <c r="M85" s="53">
        <v>6361.5482608701741</v>
      </c>
      <c r="N85" s="53">
        <v>6300.2751894599996</v>
      </c>
      <c r="O85" s="53">
        <v>6496.4233372493009</v>
      </c>
      <c r="P85" s="55">
        <v>7.247693051892109E-3</v>
      </c>
      <c r="Q85" s="56">
        <v>16</v>
      </c>
      <c r="R85" s="51"/>
      <c r="S85" s="58">
        <v>6450.9478232870279</v>
      </c>
      <c r="T85" s="53">
        <v>6164.4672480094259</v>
      </c>
      <c r="U85" s="53">
        <v>1547.13791262</v>
      </c>
      <c r="V85" s="53">
        <v>6620.1289392552271</v>
      </c>
      <c r="W85" s="55">
        <v>0.19114986360677616</v>
      </c>
      <c r="X85" s="56">
        <v>16</v>
      </c>
      <c r="Y85" s="51"/>
      <c r="Z85" s="58">
        <v>6576.0570635853164</v>
      </c>
      <c r="AA85" s="53">
        <v>6277.7140851731838</v>
      </c>
      <c r="AB85" s="53">
        <v>1585.11127012</v>
      </c>
      <c r="AC85" s="53">
        <v>6811.4142498047131</v>
      </c>
      <c r="AD85" s="55">
        <v>0.19097248932132599</v>
      </c>
      <c r="AE85" s="56">
        <v>16</v>
      </c>
    </row>
    <row r="86" spans="1:31" ht="15" customHeight="1" x14ac:dyDescent="0.2">
      <c r="A86" s="43"/>
      <c r="B86" s="145" t="s">
        <v>49</v>
      </c>
      <c r="C86" s="62">
        <v>1408.7434008799999</v>
      </c>
      <c r="D86" s="60">
        <v>1436.3211906963838</v>
      </c>
      <c r="E86" s="32">
        <v>1439.2141057598794</v>
      </c>
      <c r="F86" s="32">
        <v>1408.7434008799999</v>
      </c>
      <c r="G86" s="32">
        <v>1463.9070291916955</v>
      </c>
      <c r="H86" s="33">
        <v>1.0022130504456422E-2</v>
      </c>
      <c r="I86" s="61">
        <v>15</v>
      </c>
      <c r="J86" s="49"/>
      <c r="K86" s="62">
        <v>5502.2343353300002</v>
      </c>
      <c r="L86" s="60">
        <v>5628.1341901458636</v>
      </c>
      <c r="M86" s="32">
        <v>5637.2071541444357</v>
      </c>
      <c r="N86" s="32">
        <v>5502.2343353300002</v>
      </c>
      <c r="O86" s="32">
        <v>5722.3237087432008</v>
      </c>
      <c r="P86" s="33">
        <v>8.632423945684203E-3</v>
      </c>
      <c r="Q86" s="61">
        <v>16</v>
      </c>
      <c r="R86" s="51"/>
      <c r="S86" s="63">
        <v>5795.8939982275933</v>
      </c>
      <c r="T86" s="32">
        <v>5531.5886617007791</v>
      </c>
      <c r="U86" s="32">
        <v>1374.0834592799999</v>
      </c>
      <c r="V86" s="32">
        <v>5936.8133876386883</v>
      </c>
      <c r="W86" s="33">
        <v>0.19149237355119869</v>
      </c>
      <c r="X86" s="61">
        <v>16</v>
      </c>
      <c r="Y86" s="51"/>
      <c r="Z86" s="63">
        <v>5950.2475607168617</v>
      </c>
      <c r="AA86" s="32">
        <v>5685.5203876957066</v>
      </c>
      <c r="AB86" s="32">
        <v>1401.62668549</v>
      </c>
      <c r="AC86" s="32">
        <v>6215.7970037319692</v>
      </c>
      <c r="AD86" s="33">
        <v>0.19254112685659494</v>
      </c>
      <c r="AE86" s="61">
        <v>16</v>
      </c>
    </row>
    <row r="87" spans="1:31" ht="15" customHeight="1" x14ac:dyDescent="0.2">
      <c r="A87" s="43"/>
      <c r="B87" s="145" t="s">
        <v>50</v>
      </c>
      <c r="C87" s="62">
        <v>206.35525131</v>
      </c>
      <c r="D87" s="60">
        <v>185.28593368019054</v>
      </c>
      <c r="E87" s="32">
        <v>185.5055723646598</v>
      </c>
      <c r="F87" s="32">
        <v>179.62533547661388</v>
      </c>
      <c r="G87" s="32">
        <v>206.35525131</v>
      </c>
      <c r="H87" s="33">
        <v>3.4741938037923449E-2</v>
      </c>
      <c r="I87" s="61">
        <v>15</v>
      </c>
      <c r="J87" s="49"/>
      <c r="K87" s="62">
        <v>798.04085412999996</v>
      </c>
      <c r="L87" s="60">
        <v>716.62102926973398</v>
      </c>
      <c r="M87" s="32">
        <v>724.3411067257374</v>
      </c>
      <c r="N87" s="32">
        <v>706.65899208058863</v>
      </c>
      <c r="O87" s="32">
        <v>798.04085412999996</v>
      </c>
      <c r="P87" s="33">
        <v>3.4755731550043238E-2</v>
      </c>
      <c r="Q87" s="61">
        <v>16</v>
      </c>
      <c r="R87" s="51"/>
      <c r="S87" s="63">
        <v>650.71707606326527</v>
      </c>
      <c r="T87" s="32">
        <v>632.87858630864741</v>
      </c>
      <c r="U87" s="32">
        <v>173.05445334000001</v>
      </c>
      <c r="V87" s="32">
        <v>754.74713779344745</v>
      </c>
      <c r="W87" s="33">
        <v>0.19449578469097642</v>
      </c>
      <c r="X87" s="61">
        <v>16</v>
      </c>
      <c r="Y87" s="51"/>
      <c r="Z87" s="63">
        <v>604.13592452518299</v>
      </c>
      <c r="AA87" s="32">
        <v>592.1936974774776</v>
      </c>
      <c r="AB87" s="32">
        <v>183.48458463</v>
      </c>
      <c r="AC87" s="32">
        <v>735.87845934861127</v>
      </c>
      <c r="AD87" s="33">
        <v>0.19549762284396613</v>
      </c>
      <c r="AE87" s="61">
        <v>16</v>
      </c>
    </row>
    <row r="88" spans="1:31" ht="15" customHeight="1" x14ac:dyDescent="0.2">
      <c r="A88" s="43"/>
      <c r="B88" s="144" t="s">
        <v>62</v>
      </c>
      <c r="C88" s="57">
        <v>1438.5921735899999</v>
      </c>
      <c r="D88" s="54">
        <v>1447.0507415242998</v>
      </c>
      <c r="E88" s="53">
        <v>1448.8262371254687</v>
      </c>
      <c r="F88" s="53">
        <v>1432.2905724784864</v>
      </c>
      <c r="G88" s="53">
        <v>1469.4202127404435</v>
      </c>
      <c r="H88" s="55">
        <v>8.4202571519341168E-3</v>
      </c>
      <c r="I88" s="56">
        <v>15</v>
      </c>
      <c r="J88" s="49"/>
      <c r="K88" s="57">
        <v>5766.8800205700018</v>
      </c>
      <c r="L88" s="54">
        <v>5814.3981480502371</v>
      </c>
      <c r="M88" s="53">
        <v>5819.220487514719</v>
      </c>
      <c r="N88" s="53">
        <v>5766.8800205700018</v>
      </c>
      <c r="O88" s="53">
        <v>5899.4065464217092</v>
      </c>
      <c r="P88" s="55">
        <v>5.3324423689509303E-3</v>
      </c>
      <c r="Q88" s="56">
        <v>16</v>
      </c>
      <c r="R88" s="51"/>
      <c r="S88" s="58">
        <v>5879.195507782646</v>
      </c>
      <c r="T88" s="53">
        <v>5599.3400076201551</v>
      </c>
      <c r="U88" s="53">
        <v>1459.5867972300002</v>
      </c>
      <c r="V88" s="53">
        <v>5976.9870932676449</v>
      </c>
      <c r="W88" s="55">
        <v>0.18810835510218557</v>
      </c>
      <c r="X88" s="56">
        <v>16</v>
      </c>
      <c r="Y88" s="51"/>
      <c r="Z88" s="58">
        <v>5953.2822622223721</v>
      </c>
      <c r="AA88" s="53">
        <v>5665.1134638172407</v>
      </c>
      <c r="AB88" s="53">
        <v>1450.26020621</v>
      </c>
      <c r="AC88" s="53">
        <v>6109.407102855932</v>
      </c>
      <c r="AD88" s="55">
        <v>0.1896291544046006</v>
      </c>
      <c r="AE88" s="56">
        <v>16</v>
      </c>
    </row>
    <row r="89" spans="1:31" ht="15" customHeight="1" x14ac:dyDescent="0.2">
      <c r="A89" s="43"/>
      <c r="B89" s="145" t="s">
        <v>51</v>
      </c>
      <c r="C89" s="62">
        <v>829.52003795000019</v>
      </c>
      <c r="D89" s="60">
        <v>816.61013935308006</v>
      </c>
      <c r="E89" s="32">
        <v>818.99242671867785</v>
      </c>
      <c r="F89" s="32">
        <v>804.49476331059941</v>
      </c>
      <c r="G89" s="32">
        <v>844.45139863310021</v>
      </c>
      <c r="H89" s="33">
        <v>1.2554399771442617E-2</v>
      </c>
      <c r="I89" s="61">
        <v>15</v>
      </c>
      <c r="J89" s="49"/>
      <c r="K89" s="62">
        <v>3301.8832614400021</v>
      </c>
      <c r="L89" s="60">
        <v>3275.7969993022721</v>
      </c>
      <c r="M89" s="32">
        <v>3287.6848505186008</v>
      </c>
      <c r="N89" s="32">
        <v>3247.9297677199183</v>
      </c>
      <c r="O89" s="32">
        <v>3400.9397592832024</v>
      </c>
      <c r="P89" s="33">
        <v>1.2108279170348301E-2</v>
      </c>
      <c r="Q89" s="61">
        <v>16</v>
      </c>
      <c r="R89" s="51"/>
      <c r="S89" s="63">
        <v>3296.9320767375366</v>
      </c>
      <c r="T89" s="32">
        <v>3151.488934331524</v>
      </c>
      <c r="U89" s="32">
        <v>825.07515041000022</v>
      </c>
      <c r="V89" s="32">
        <v>3502.9679520616987</v>
      </c>
      <c r="W89" s="33">
        <v>0.18978925610087244</v>
      </c>
      <c r="X89" s="61">
        <v>16</v>
      </c>
      <c r="Y89" s="51"/>
      <c r="Z89" s="63">
        <v>3370.1171211927535</v>
      </c>
      <c r="AA89" s="32">
        <v>3202.6681475976002</v>
      </c>
      <c r="AB89" s="32">
        <v>817.42756692</v>
      </c>
      <c r="AC89" s="32">
        <v>3573.0273111029328</v>
      </c>
      <c r="AD89" s="33">
        <v>0.19142567262866045</v>
      </c>
      <c r="AE89" s="61">
        <v>16</v>
      </c>
    </row>
    <row r="90" spans="1:31" ht="15" customHeight="1" x14ac:dyDescent="0.2">
      <c r="A90" s="43"/>
      <c r="B90" s="145" t="s">
        <v>52</v>
      </c>
      <c r="C90" s="62">
        <v>589.8783387499999</v>
      </c>
      <c r="D90" s="60">
        <v>615.84253021794564</v>
      </c>
      <c r="E90" s="32">
        <v>615.17684418691863</v>
      </c>
      <c r="F90" s="32">
        <v>589.8783387499999</v>
      </c>
      <c r="G90" s="32">
        <v>627.72461699999985</v>
      </c>
      <c r="H90" s="33">
        <v>1.6230904296680823E-2</v>
      </c>
      <c r="I90" s="61">
        <v>15</v>
      </c>
      <c r="J90" s="49"/>
      <c r="K90" s="62">
        <v>2385.6739180999994</v>
      </c>
      <c r="L90" s="60">
        <v>2482.1029900352423</v>
      </c>
      <c r="M90" s="32">
        <v>2474.4395211050828</v>
      </c>
      <c r="N90" s="32">
        <v>2385.6739180999994</v>
      </c>
      <c r="O90" s="32">
        <v>2502.0943986043394</v>
      </c>
      <c r="P90" s="33">
        <v>1.1769432823153637E-2</v>
      </c>
      <c r="Q90" s="61">
        <v>16</v>
      </c>
      <c r="R90" s="51"/>
      <c r="S90" s="63">
        <v>2540.6904973839401</v>
      </c>
      <c r="T90" s="32">
        <v>2407.6443219707517</v>
      </c>
      <c r="U90" s="32">
        <v>617.84200711000017</v>
      </c>
      <c r="V90" s="32">
        <v>2586.4363718285895</v>
      </c>
      <c r="W90" s="33">
        <v>0.18890508930455274</v>
      </c>
      <c r="X90" s="61">
        <v>16</v>
      </c>
      <c r="Y90" s="51"/>
      <c r="Z90" s="63">
        <v>2578.4645460598567</v>
      </c>
      <c r="AA90" s="32">
        <v>2432.5959880935384</v>
      </c>
      <c r="AB90" s="32">
        <v>617.70288017999997</v>
      </c>
      <c r="AC90" s="32">
        <v>2647.7805386633304</v>
      </c>
      <c r="AD90" s="33">
        <v>0.19051374432811738</v>
      </c>
      <c r="AE90" s="61">
        <v>16</v>
      </c>
    </row>
    <row r="91" spans="1:31" ht="15" customHeight="1" x14ac:dyDescent="0.2">
      <c r="A91" s="43"/>
      <c r="B91" s="145" t="s">
        <v>53</v>
      </c>
      <c r="C91" s="62">
        <v>19.193796890000005</v>
      </c>
      <c r="D91" s="60">
        <v>14.47562318860442</v>
      </c>
      <c r="E91" s="32">
        <v>14.65696621987261</v>
      </c>
      <c r="F91" s="32">
        <v>12.548248128809687</v>
      </c>
      <c r="G91" s="32">
        <v>19.193796890000005</v>
      </c>
      <c r="H91" s="33">
        <v>9.5148458433088709E-2</v>
      </c>
      <c r="I91" s="61">
        <v>15</v>
      </c>
      <c r="J91" s="49"/>
      <c r="K91" s="62">
        <v>79.322841030000021</v>
      </c>
      <c r="L91" s="60">
        <v>59.496595210998677</v>
      </c>
      <c r="M91" s="32">
        <v>57.096115891034799</v>
      </c>
      <c r="N91" s="32">
        <v>0</v>
      </c>
      <c r="O91" s="32">
        <v>79.322841030000021</v>
      </c>
      <c r="P91" s="33">
        <v>0.26933654120075257</v>
      </c>
      <c r="Q91" s="61">
        <v>16</v>
      </c>
      <c r="R91" s="51"/>
      <c r="S91" s="63">
        <v>44.414042555528802</v>
      </c>
      <c r="T91" s="32">
        <v>40.206751317878435</v>
      </c>
      <c r="U91" s="32">
        <v>0</v>
      </c>
      <c r="V91" s="32">
        <v>48.733208225376664</v>
      </c>
      <c r="W91" s="33">
        <v>0.29587221966360755</v>
      </c>
      <c r="X91" s="61">
        <v>16</v>
      </c>
      <c r="Y91" s="51"/>
      <c r="Z91" s="63">
        <v>33.827547641560287</v>
      </c>
      <c r="AA91" s="32">
        <v>29.849328126103146</v>
      </c>
      <c r="AB91" s="32">
        <v>0</v>
      </c>
      <c r="AC91" s="32">
        <v>39.469632595499448</v>
      </c>
      <c r="AD91" s="33">
        <v>0.32636030958369572</v>
      </c>
      <c r="AE91" s="61">
        <v>16</v>
      </c>
    </row>
    <row r="92" spans="1:31" ht="15" customHeight="1" x14ac:dyDescent="0.2">
      <c r="A92" s="43"/>
      <c r="B92" s="144" t="s">
        <v>63</v>
      </c>
      <c r="C92" s="57">
        <v>156.25936414999998</v>
      </c>
      <c r="D92" s="54">
        <v>154.69677050849998</v>
      </c>
      <c r="E92" s="53">
        <v>153.78931612133616</v>
      </c>
      <c r="F92" s="53">
        <v>150.00898958399998</v>
      </c>
      <c r="G92" s="53">
        <v>156.25936414999998</v>
      </c>
      <c r="H92" s="55">
        <v>1.2093509355694965E-2</v>
      </c>
      <c r="I92" s="56">
        <v>15</v>
      </c>
      <c r="J92" s="49"/>
      <c r="K92" s="57">
        <v>633.53284196999994</v>
      </c>
      <c r="L92" s="54">
        <v>620.32689888204709</v>
      </c>
      <c r="M92" s="53">
        <v>619.29627890430481</v>
      </c>
      <c r="N92" s="53">
        <v>609.04986624367973</v>
      </c>
      <c r="O92" s="53">
        <v>633.53284196999994</v>
      </c>
      <c r="P92" s="55">
        <v>9.2739724453250339E-3</v>
      </c>
      <c r="Q92" s="56">
        <v>16</v>
      </c>
      <c r="R92" s="51"/>
      <c r="S92" s="58">
        <v>610.26478053931123</v>
      </c>
      <c r="T92" s="53">
        <v>579.93214767703785</v>
      </c>
      <c r="U92" s="53">
        <v>155.18633134000001</v>
      </c>
      <c r="V92" s="53">
        <v>624.53622730999996</v>
      </c>
      <c r="W92" s="55">
        <v>0.1864648376044252</v>
      </c>
      <c r="X92" s="56">
        <v>16</v>
      </c>
      <c r="Y92" s="51"/>
      <c r="Z92" s="58">
        <v>599.2754667226269</v>
      </c>
      <c r="AA92" s="53">
        <v>571.95425154425038</v>
      </c>
      <c r="AB92" s="53">
        <v>155.90315928999999</v>
      </c>
      <c r="AC92" s="53">
        <v>630.69446515718562</v>
      </c>
      <c r="AD92" s="55">
        <v>0.18725638656387161</v>
      </c>
      <c r="AE92" s="56">
        <v>16</v>
      </c>
    </row>
    <row r="93" spans="1:31" ht="15" customHeight="1" x14ac:dyDescent="0.2">
      <c r="A93" s="43"/>
      <c r="B93" s="143" t="s">
        <v>64</v>
      </c>
      <c r="C93" s="57">
        <v>1095.6456805599998</v>
      </c>
      <c r="D93" s="54">
        <v>1131.9604426076655</v>
      </c>
      <c r="E93" s="53">
        <v>1131.2624141069034</v>
      </c>
      <c r="F93" s="53">
        <v>1095.6456805599998</v>
      </c>
      <c r="G93" s="53">
        <v>1150.1756355024745</v>
      </c>
      <c r="H93" s="55">
        <v>1.0108600513108806E-2</v>
      </c>
      <c r="I93" s="56">
        <v>15</v>
      </c>
      <c r="J93" s="49"/>
      <c r="K93" s="57">
        <v>4399.4099512699995</v>
      </c>
      <c r="L93" s="54">
        <v>4561.8636378421706</v>
      </c>
      <c r="M93" s="53">
        <v>4548.7092167646661</v>
      </c>
      <c r="N93" s="53">
        <v>4399.4099512699995</v>
      </c>
      <c r="O93" s="53">
        <v>4570.5625905403576</v>
      </c>
      <c r="P93" s="55">
        <v>9.2292286247644077E-3</v>
      </c>
      <c r="Q93" s="56">
        <v>15</v>
      </c>
      <c r="R93" s="51"/>
      <c r="S93" s="58">
        <v>4673.3094244581962</v>
      </c>
      <c r="T93" s="53">
        <v>4445.7421498204876</v>
      </c>
      <c r="U93" s="53">
        <v>1112.6074501399999</v>
      </c>
      <c r="V93" s="53">
        <v>4729.3220497554094</v>
      </c>
      <c r="W93" s="55">
        <v>0.19737958557095239</v>
      </c>
      <c r="X93" s="56">
        <v>15</v>
      </c>
      <c r="Y93" s="51"/>
      <c r="Z93" s="58">
        <v>4789.3448870004631</v>
      </c>
      <c r="AA93" s="53">
        <v>4557.4828375351181</v>
      </c>
      <c r="AB93" s="53">
        <v>1139.5469261100002</v>
      </c>
      <c r="AC93" s="53">
        <v>4916.6969476734675</v>
      </c>
      <c r="AD93" s="55">
        <v>0.19778456144759693</v>
      </c>
      <c r="AE93" s="56">
        <v>15</v>
      </c>
    </row>
    <row r="94" spans="1:31" ht="15" customHeight="1" x14ac:dyDescent="0.2">
      <c r="A94" s="43"/>
      <c r="B94" s="126" t="s">
        <v>48</v>
      </c>
      <c r="C94" s="62">
        <v>618.47476845999995</v>
      </c>
      <c r="D94" s="60">
        <v>651.81433083630031</v>
      </c>
      <c r="E94" s="32">
        <v>649.25956586975747</v>
      </c>
      <c r="F94" s="32">
        <v>618.47476845999995</v>
      </c>
      <c r="G94" s="32">
        <v>657.87309224597459</v>
      </c>
      <c r="H94" s="33">
        <v>1.5457860740959818E-2</v>
      </c>
      <c r="I94" s="61">
        <v>15</v>
      </c>
      <c r="J94" s="49"/>
      <c r="K94" s="62">
        <v>2464.3166761299999</v>
      </c>
      <c r="L94" s="60">
        <v>2602.8645467232764</v>
      </c>
      <c r="M94" s="32">
        <v>2593.3455513941844</v>
      </c>
      <c r="N94" s="32">
        <v>2464.3166761299999</v>
      </c>
      <c r="O94" s="32">
        <v>2619.374781774944</v>
      </c>
      <c r="P94" s="33">
        <v>1.3784656828281738E-2</v>
      </c>
      <c r="Q94" s="61">
        <v>16</v>
      </c>
      <c r="R94" s="51"/>
      <c r="S94" s="63">
        <v>2691.4958672378148</v>
      </c>
      <c r="T94" s="32">
        <v>2564.5809554994644</v>
      </c>
      <c r="U94" s="32">
        <v>636.35195008999995</v>
      </c>
      <c r="V94" s="32">
        <v>2761.4320706908179</v>
      </c>
      <c r="W94" s="33">
        <v>0.19160107507254565</v>
      </c>
      <c r="X94" s="61">
        <v>16</v>
      </c>
      <c r="Y94" s="51"/>
      <c r="Z94" s="63">
        <v>2779.5195165648238</v>
      </c>
      <c r="AA94" s="32">
        <v>2643.1226317915616</v>
      </c>
      <c r="AB94" s="32">
        <v>652.11866545999999</v>
      </c>
      <c r="AC94" s="32">
        <v>2932.8832487689147</v>
      </c>
      <c r="AD94" s="33">
        <v>0.19327103234321974</v>
      </c>
      <c r="AE94" s="61">
        <v>16</v>
      </c>
    </row>
    <row r="95" spans="1:31" ht="15" customHeight="1" collapsed="1" x14ac:dyDescent="0.2">
      <c r="A95" s="43"/>
      <c r="B95" s="126" t="s">
        <v>62</v>
      </c>
      <c r="C95" s="62">
        <v>174.39906019999998</v>
      </c>
      <c r="D95" s="60">
        <v>172.65506959799998</v>
      </c>
      <c r="E95" s="32">
        <v>172.575293067084</v>
      </c>
      <c r="F95" s="32">
        <v>169.95188416489998</v>
      </c>
      <c r="G95" s="32">
        <v>175.69175141119999</v>
      </c>
      <c r="H95" s="33">
        <v>9.6987308232744408E-3</v>
      </c>
      <c r="I95" s="61">
        <v>15</v>
      </c>
      <c r="J95" s="49"/>
      <c r="K95" s="62">
        <v>701.83999054000003</v>
      </c>
      <c r="L95" s="60">
        <v>694.38271494834999</v>
      </c>
      <c r="M95" s="32">
        <v>694.36811994527397</v>
      </c>
      <c r="N95" s="32">
        <v>687.80319072919997</v>
      </c>
      <c r="O95" s="32">
        <v>701.83999054000003</v>
      </c>
      <c r="P95" s="33">
        <v>5.8607387924894169E-3</v>
      </c>
      <c r="Q95" s="61">
        <v>16</v>
      </c>
      <c r="R95" s="51"/>
      <c r="S95" s="63">
        <v>688.30668084221998</v>
      </c>
      <c r="T95" s="32">
        <v>657.6280221370921</v>
      </c>
      <c r="U95" s="32">
        <v>172.42758320000002</v>
      </c>
      <c r="V95" s="32">
        <v>719.53456231985513</v>
      </c>
      <c r="W95" s="33">
        <v>0.18865178598908794</v>
      </c>
      <c r="X95" s="61">
        <v>16</v>
      </c>
      <c r="Y95" s="51"/>
      <c r="Z95" s="63">
        <v>680.31079879652316</v>
      </c>
      <c r="AA95" s="32">
        <v>656.44041359985636</v>
      </c>
      <c r="AB95" s="32">
        <v>173.95222912</v>
      </c>
      <c r="AC95" s="32">
        <v>753.99271598688824</v>
      </c>
      <c r="AD95" s="33">
        <v>0.19175946858182272</v>
      </c>
      <c r="AE95" s="61">
        <v>16</v>
      </c>
    </row>
    <row r="96" spans="1:31" ht="15" customHeight="1" x14ac:dyDescent="0.2">
      <c r="A96" s="43"/>
      <c r="B96" s="126" t="s">
        <v>65</v>
      </c>
      <c r="C96" s="62">
        <v>302.7718519</v>
      </c>
      <c r="D96" s="60">
        <v>309.73560449369995</v>
      </c>
      <c r="E96" s="32">
        <v>309.06233994320866</v>
      </c>
      <c r="F96" s="32">
        <v>299.74413338099998</v>
      </c>
      <c r="G96" s="32">
        <v>320.49744740280005</v>
      </c>
      <c r="H96" s="33">
        <v>1.8537332784736491E-2</v>
      </c>
      <c r="I96" s="61">
        <v>15</v>
      </c>
      <c r="J96" s="49"/>
      <c r="K96" s="62">
        <v>1233.2532845999999</v>
      </c>
      <c r="L96" s="60">
        <v>1260.3544423486001</v>
      </c>
      <c r="M96" s="32">
        <v>1257.6423125086308</v>
      </c>
      <c r="N96" s="32">
        <v>1233.2532845999999</v>
      </c>
      <c r="O96" s="32">
        <v>1279.9976676894998</v>
      </c>
      <c r="P96" s="33">
        <v>1.0643873036269328E-2</v>
      </c>
      <c r="Q96" s="61">
        <v>16</v>
      </c>
      <c r="R96" s="51"/>
      <c r="S96" s="63">
        <v>1285.860372572658</v>
      </c>
      <c r="T96" s="32">
        <v>1224.1746671057354</v>
      </c>
      <c r="U96" s="32">
        <v>303.82791685000001</v>
      </c>
      <c r="V96" s="32">
        <v>1331.1975743970802</v>
      </c>
      <c r="W96" s="33">
        <v>0.19142210744121227</v>
      </c>
      <c r="X96" s="61">
        <v>16</v>
      </c>
      <c r="Y96" s="51"/>
      <c r="Z96" s="63">
        <v>1310.7465512857434</v>
      </c>
      <c r="AA96" s="32">
        <v>1248.039159144741</v>
      </c>
      <c r="AB96" s="32">
        <v>313.47603152999994</v>
      </c>
      <c r="AC96" s="32">
        <v>1384.4454773729635</v>
      </c>
      <c r="AD96" s="33">
        <v>0.19145763992358575</v>
      </c>
      <c r="AE96" s="61">
        <v>16</v>
      </c>
    </row>
    <row r="97" spans="1:32" ht="15" customHeight="1" x14ac:dyDescent="0.2">
      <c r="A97" s="43"/>
      <c r="B97" s="143" t="s">
        <v>56</v>
      </c>
      <c r="C97" s="57">
        <v>723.06356217638915</v>
      </c>
      <c r="D97" s="54">
        <v>753.33011208022515</v>
      </c>
      <c r="E97" s="53">
        <v>753.8753930501357</v>
      </c>
      <c r="F97" s="53">
        <v>723.06356217638915</v>
      </c>
      <c r="G97" s="53">
        <v>774.65635814353027</v>
      </c>
      <c r="H97" s="55">
        <v>1.662321690658879E-2</v>
      </c>
      <c r="I97" s="56">
        <v>16</v>
      </c>
      <c r="J97" s="49"/>
      <c r="K97" s="57">
        <v>2823.7882491995438</v>
      </c>
      <c r="L97" s="54">
        <v>2955.9153154119062</v>
      </c>
      <c r="M97" s="53">
        <v>2951.6417888024271</v>
      </c>
      <c r="N97" s="53">
        <v>2823.7882491995438</v>
      </c>
      <c r="O97" s="53">
        <v>2992.909216903583</v>
      </c>
      <c r="P97" s="55">
        <v>1.331208142140764E-2</v>
      </c>
      <c r="Q97" s="56">
        <v>16</v>
      </c>
      <c r="R97" s="51"/>
      <c r="S97" s="58">
        <v>3156.2257263825759</v>
      </c>
      <c r="T97" s="53">
        <v>2995.5774190121579</v>
      </c>
      <c r="U97" s="53">
        <v>702.77969464448461</v>
      </c>
      <c r="V97" s="53">
        <v>3238.1035788648519</v>
      </c>
      <c r="W97" s="55">
        <v>0.19446265422176717</v>
      </c>
      <c r="X97" s="56">
        <v>16</v>
      </c>
      <c r="Y97" s="51"/>
      <c r="Z97" s="58">
        <v>3267.8090786124176</v>
      </c>
      <c r="AA97" s="53">
        <v>3125.948602144997</v>
      </c>
      <c r="AB97" s="53">
        <v>741.7173731222033</v>
      </c>
      <c r="AC97" s="53">
        <v>3419.2405073169975</v>
      </c>
      <c r="AD97" s="55">
        <v>0.19591925139444685</v>
      </c>
      <c r="AE97" s="56">
        <v>16</v>
      </c>
    </row>
    <row r="98" spans="1:32" ht="15" customHeight="1" collapsed="1" x14ac:dyDescent="0.2">
      <c r="A98" s="43"/>
      <c r="B98" s="143" t="s">
        <v>57</v>
      </c>
      <c r="C98" s="57">
        <v>385.15624947779997</v>
      </c>
      <c r="D98" s="54">
        <v>403.68470285702421</v>
      </c>
      <c r="E98" s="53">
        <v>402.67159822526918</v>
      </c>
      <c r="F98" s="53">
        <v>385.15624947779997</v>
      </c>
      <c r="G98" s="53">
        <v>412.63832551405562</v>
      </c>
      <c r="H98" s="55">
        <v>1.6247990661540757E-2</v>
      </c>
      <c r="I98" s="56">
        <v>16</v>
      </c>
      <c r="J98" s="49"/>
      <c r="K98" s="57">
        <v>1487.1183371272798</v>
      </c>
      <c r="L98" s="54">
        <v>1565.1961308977141</v>
      </c>
      <c r="M98" s="53">
        <v>1559.3494550728969</v>
      </c>
      <c r="N98" s="53">
        <v>1487.1183371272798</v>
      </c>
      <c r="O98" s="53">
        <v>1580.631151431221</v>
      </c>
      <c r="P98" s="55">
        <v>1.364394825193308E-2</v>
      </c>
      <c r="Q98" s="56">
        <v>16</v>
      </c>
      <c r="R98" s="51"/>
      <c r="S98" s="58">
        <v>1660.7834426401535</v>
      </c>
      <c r="T98" s="53">
        <v>1581.1662193712655</v>
      </c>
      <c r="U98" s="53">
        <v>371.58597178560001</v>
      </c>
      <c r="V98" s="53">
        <v>1697.6415234149404</v>
      </c>
      <c r="W98" s="55">
        <v>0.19466470963930757</v>
      </c>
      <c r="X98" s="56">
        <v>16</v>
      </c>
      <c r="Y98" s="51"/>
      <c r="Z98" s="58">
        <v>1715.3569356281268</v>
      </c>
      <c r="AA98" s="53">
        <v>1638.0237916703227</v>
      </c>
      <c r="AB98" s="53">
        <v>384.02642905827202</v>
      </c>
      <c r="AC98" s="53">
        <v>1788.1913060496759</v>
      </c>
      <c r="AD98" s="55">
        <v>0.19570523173969515</v>
      </c>
      <c r="AE98" s="56">
        <v>16</v>
      </c>
    </row>
    <row r="99" spans="1:32" ht="15" customHeight="1" x14ac:dyDescent="0.2">
      <c r="A99" s="43"/>
      <c r="B99" s="143" t="s">
        <v>58</v>
      </c>
      <c r="C99" s="57">
        <v>187.94401052286406</v>
      </c>
      <c r="D99" s="54">
        <v>193.1837820323816</v>
      </c>
      <c r="E99" s="53">
        <v>193.31657242669542</v>
      </c>
      <c r="F99" s="53">
        <v>187.94401052286406</v>
      </c>
      <c r="G99" s="53">
        <v>197.63927230512309</v>
      </c>
      <c r="H99" s="55">
        <v>1.3807874839869507E-2</v>
      </c>
      <c r="I99" s="56">
        <v>16</v>
      </c>
      <c r="J99" s="49"/>
      <c r="K99" s="57">
        <v>734.61521232577206</v>
      </c>
      <c r="L99" s="54">
        <v>754.00609263174601</v>
      </c>
      <c r="M99" s="53">
        <v>751.44791096783104</v>
      </c>
      <c r="N99" s="53">
        <v>734.61521232577206</v>
      </c>
      <c r="O99" s="53">
        <v>759.58989058167708</v>
      </c>
      <c r="P99" s="55">
        <v>8.6352584124087216E-3</v>
      </c>
      <c r="Q99" s="56">
        <v>16</v>
      </c>
      <c r="R99" s="51"/>
      <c r="S99" s="58">
        <v>790.63310924958228</v>
      </c>
      <c r="T99" s="53">
        <v>752.78343182441097</v>
      </c>
      <c r="U99" s="53">
        <v>178.44546257895487</v>
      </c>
      <c r="V99" s="53">
        <v>813.02555494132207</v>
      </c>
      <c r="W99" s="55">
        <v>0.19447755404520314</v>
      </c>
      <c r="X99" s="56">
        <v>16</v>
      </c>
      <c r="Y99" s="51"/>
      <c r="Z99" s="58">
        <v>811.08413008911714</v>
      </c>
      <c r="AA99" s="53">
        <v>775.4711191656578</v>
      </c>
      <c r="AB99" s="53">
        <v>187.79803238917324</v>
      </c>
      <c r="AC99" s="53">
        <v>850.79751180981748</v>
      </c>
      <c r="AD99" s="55">
        <v>0.19470206077694352</v>
      </c>
      <c r="AE99" s="56">
        <v>16</v>
      </c>
    </row>
    <row r="100" spans="1:32" ht="15" customHeight="1" collapsed="1" x14ac:dyDescent="0.2">
      <c r="A100" s="43"/>
      <c r="B100" s="135" t="s">
        <v>66</v>
      </c>
      <c r="C100" s="146">
        <v>5601.7777654370539</v>
      </c>
      <c r="D100" s="137">
        <v>5706.1849050378714</v>
      </c>
      <c r="E100" s="136">
        <v>5706.8616741675824</v>
      </c>
      <c r="F100" s="136">
        <v>5601.7777654370539</v>
      </c>
      <c r="G100" s="136">
        <v>5767.8235960602333</v>
      </c>
      <c r="H100" s="138">
        <v>6.3053607401142922E-3</v>
      </c>
      <c r="I100" s="139">
        <v>16</v>
      </c>
      <c r="J100" s="49"/>
      <c r="K100" s="50">
        <v>22145.6834542426</v>
      </c>
      <c r="L100" s="46">
        <v>22621.240886313015</v>
      </c>
      <c r="M100" s="45">
        <v>22599.957136137749</v>
      </c>
      <c r="N100" s="45">
        <v>22145.6834542426</v>
      </c>
      <c r="O100" s="45">
        <v>22750.451174952159</v>
      </c>
      <c r="P100" s="47">
        <v>5.7745873899978182E-3</v>
      </c>
      <c r="Q100" s="48">
        <v>16</v>
      </c>
      <c r="R100" s="51"/>
      <c r="S100" s="52">
        <v>23163.999594335735</v>
      </c>
      <c r="T100" s="45">
        <v>22110.179825035961</v>
      </c>
      <c r="U100" s="45">
        <v>5527.3233130390399</v>
      </c>
      <c r="V100" s="45">
        <v>23438.764187668708</v>
      </c>
      <c r="W100" s="47">
        <v>0.1909870358793867</v>
      </c>
      <c r="X100" s="48">
        <v>16</v>
      </c>
      <c r="Y100" s="51"/>
      <c r="Z100" s="52">
        <v>23618.839886992377</v>
      </c>
      <c r="AA100" s="45">
        <v>22593.520406550844</v>
      </c>
      <c r="AB100" s="45">
        <v>5644.4693534896478</v>
      </c>
      <c r="AC100" s="45">
        <v>24199.587774248008</v>
      </c>
      <c r="AD100" s="47">
        <v>0.19168892246127012</v>
      </c>
      <c r="AE100" s="48">
        <v>16</v>
      </c>
    </row>
    <row r="101" spans="1:32" s="96" customFormat="1" ht="15" customHeight="1" x14ac:dyDescent="0.2">
      <c r="A101" s="43"/>
      <c r="B101" s="147" t="s">
        <v>67</v>
      </c>
      <c r="C101" s="148"/>
      <c r="D101" s="149">
        <v>2.0922584351932338E-2</v>
      </c>
      <c r="E101" s="148">
        <v>2.0321066148924916E-2</v>
      </c>
      <c r="F101" s="148">
        <v>1.0215509394818639E-2</v>
      </c>
      <c r="G101" s="148">
        <v>2.848758886851176E-2</v>
      </c>
      <c r="H101" s="150">
        <v>0.20764161380320967</v>
      </c>
      <c r="I101" s="151">
        <v>14</v>
      </c>
      <c r="J101" s="152"/>
      <c r="K101" s="153"/>
      <c r="L101" s="154">
        <v>2.2966162571430849E-2</v>
      </c>
      <c r="M101" s="155">
        <v>2.3373778277282629E-2</v>
      </c>
      <c r="N101" s="155">
        <v>1.5240671664291187E-2</v>
      </c>
      <c r="O101" s="155">
        <v>2.982637784259274E-2</v>
      </c>
      <c r="P101" s="156">
        <v>0.1451411277273934</v>
      </c>
      <c r="Q101" s="157">
        <v>14</v>
      </c>
      <c r="R101" s="158"/>
      <c r="S101" s="159">
        <v>2.4267036080550586E-2</v>
      </c>
      <c r="T101" s="155">
        <v>2.3933858826122319E-2</v>
      </c>
      <c r="U101" s="155">
        <v>1.265747732569595E-2</v>
      </c>
      <c r="V101" s="155">
        <v>3.4000000000000002E-2</v>
      </c>
      <c r="W101" s="156">
        <v>0.24457373681646175</v>
      </c>
      <c r="X101" s="157">
        <v>14</v>
      </c>
      <c r="Y101" s="158"/>
      <c r="Z101" s="159">
        <v>2.3823113915265742E-2</v>
      </c>
      <c r="AA101" s="155">
        <v>2.2982301378724781E-2</v>
      </c>
      <c r="AB101" s="155">
        <v>1.1067273876924022E-2</v>
      </c>
      <c r="AC101" s="155">
        <v>3.2649895582770538E-2</v>
      </c>
      <c r="AD101" s="156">
        <v>0.27710152764574125</v>
      </c>
      <c r="AE101" s="157">
        <v>14</v>
      </c>
      <c r="AF101" s="160"/>
    </row>
    <row r="102" spans="1:32" s="96" customFormat="1" ht="15" customHeight="1" x14ac:dyDescent="0.2">
      <c r="A102" s="43"/>
      <c r="B102" s="161"/>
      <c r="C102" s="32"/>
      <c r="D102" s="98"/>
      <c r="E102" s="32"/>
      <c r="F102" s="32"/>
      <c r="G102" s="32"/>
      <c r="H102" s="33"/>
      <c r="I102" s="32"/>
      <c r="K102" s="32"/>
      <c r="L102" s="162"/>
      <c r="M102" s="32"/>
      <c r="N102" s="32"/>
      <c r="O102" s="32"/>
      <c r="P102" s="33"/>
      <c r="Q102" s="32"/>
      <c r="R102" s="117"/>
      <c r="S102" s="163"/>
      <c r="T102" s="32"/>
      <c r="U102" s="32"/>
      <c r="V102" s="32"/>
      <c r="W102" s="33"/>
      <c r="X102" s="32"/>
      <c r="Y102" s="117"/>
      <c r="Z102" s="164"/>
      <c r="AA102" s="32"/>
      <c r="AB102" s="32"/>
      <c r="AC102" s="32"/>
      <c r="AD102" s="33"/>
      <c r="AE102" s="32"/>
    </row>
    <row r="103" spans="1:32" s="96" customFormat="1" ht="15" customHeight="1" x14ac:dyDescent="0.2">
      <c r="A103" s="43"/>
      <c r="B103" s="130" t="s">
        <v>28</v>
      </c>
      <c r="C103" s="165"/>
      <c r="D103" s="32"/>
      <c r="E103" s="162"/>
      <c r="F103" s="165"/>
      <c r="G103" s="165"/>
      <c r="H103" s="42"/>
      <c r="I103" s="32"/>
      <c r="K103" s="32"/>
      <c r="L103" s="98"/>
      <c r="M103" s="165"/>
      <c r="N103" s="165"/>
      <c r="O103" s="165"/>
      <c r="P103" s="42"/>
      <c r="Q103" s="32"/>
      <c r="R103" s="117"/>
      <c r="S103" s="164"/>
      <c r="T103" s="32"/>
      <c r="U103" s="32"/>
      <c r="V103" s="165"/>
      <c r="W103" s="42"/>
      <c r="X103" s="32"/>
      <c r="Y103" s="117"/>
      <c r="Z103" s="164"/>
      <c r="AA103" s="165"/>
      <c r="AB103" s="165"/>
      <c r="AC103" s="165"/>
      <c r="AD103" s="42"/>
      <c r="AE103" s="32"/>
    </row>
    <row r="104" spans="1:32" s="96" customFormat="1" ht="15" customHeight="1" x14ac:dyDescent="0.2">
      <c r="A104" s="43"/>
      <c r="B104" s="44" t="s">
        <v>55</v>
      </c>
      <c r="C104" s="53">
        <v>2306.8204736195044</v>
      </c>
      <c r="D104" s="46">
        <v>2372.4758343687213</v>
      </c>
      <c r="E104" s="53">
        <v>2370.8234127881515</v>
      </c>
      <c r="F104" s="53">
        <v>2315.4074974179402</v>
      </c>
      <c r="G104" s="53">
        <v>2468.5930444465998</v>
      </c>
      <c r="H104" s="55">
        <v>1.4864567794037307E-2</v>
      </c>
      <c r="I104" s="48">
        <v>16</v>
      </c>
      <c r="K104" s="50">
        <v>8695.9681420060842</v>
      </c>
      <c r="L104" s="46">
        <v>9054.6561891719248</v>
      </c>
      <c r="M104" s="53">
        <v>9062.0365735132364</v>
      </c>
      <c r="N104" s="53">
        <v>8944.8413901851382</v>
      </c>
      <c r="O104" s="53">
        <v>9240.9511220852037</v>
      </c>
      <c r="P104" s="55">
        <v>7.1968335077266911E-3</v>
      </c>
      <c r="Q104" s="48">
        <v>16</v>
      </c>
      <c r="R104" s="117"/>
      <c r="S104" s="52">
        <v>9290.8190482778009</v>
      </c>
      <c r="T104" s="45">
        <v>9312.8665968730602</v>
      </c>
      <c r="U104" s="45">
        <v>9130.0043811867854</v>
      </c>
      <c r="V104" s="53">
        <v>9804.3789982272774</v>
      </c>
      <c r="W104" s="47">
        <v>1.6409325608870266E-2</v>
      </c>
      <c r="X104" s="48">
        <v>16</v>
      </c>
      <c r="Y104" s="117"/>
      <c r="Z104" s="52">
        <v>9562.9121437724643</v>
      </c>
      <c r="AA104" s="53">
        <v>9570.1107491877519</v>
      </c>
      <c r="AB104" s="53">
        <v>9213.1749916639092</v>
      </c>
      <c r="AC104" s="53">
        <v>10387.238293233728</v>
      </c>
      <c r="AD104" s="55">
        <v>2.7623437481874177E-2</v>
      </c>
      <c r="AE104" s="48">
        <v>16</v>
      </c>
    </row>
    <row r="105" spans="1:32" ht="15" customHeight="1" x14ac:dyDescent="0.2">
      <c r="A105" s="43"/>
      <c r="B105" s="108" t="s">
        <v>56</v>
      </c>
      <c r="C105" s="32">
        <v>516.70239665854126</v>
      </c>
      <c r="D105" s="60">
        <v>508.7481353433252</v>
      </c>
      <c r="E105" s="32">
        <v>504.20777375718171</v>
      </c>
      <c r="F105" s="32">
        <v>467.70029849828722</v>
      </c>
      <c r="G105" s="32">
        <v>520.38186098190113</v>
      </c>
      <c r="H105" s="33">
        <v>2.7657054449320827E-2</v>
      </c>
      <c r="I105" s="61">
        <v>16</v>
      </c>
      <c r="J105" s="49"/>
      <c r="K105" s="62">
        <v>1948.9910746004387</v>
      </c>
      <c r="L105" s="60">
        <v>1954.3314876590734</v>
      </c>
      <c r="M105" s="32">
        <v>1950.8256175549368</v>
      </c>
      <c r="N105" s="32">
        <v>1878.0749010805787</v>
      </c>
      <c r="O105" s="32">
        <v>1985.3067201125268</v>
      </c>
      <c r="P105" s="33">
        <v>1.5622709500479648E-2</v>
      </c>
      <c r="Q105" s="61">
        <v>16</v>
      </c>
      <c r="R105" s="51"/>
      <c r="S105" s="63">
        <v>2070.0981763899754</v>
      </c>
      <c r="T105" s="32">
        <v>2061.8089497886585</v>
      </c>
      <c r="U105" s="32">
        <v>1953.8331297306563</v>
      </c>
      <c r="V105" s="32">
        <v>2151.374250609887</v>
      </c>
      <c r="W105" s="33">
        <v>2.841977148425643E-2</v>
      </c>
      <c r="X105" s="61">
        <v>16</v>
      </c>
      <c r="Y105" s="51"/>
      <c r="Z105" s="63">
        <v>2142.3567012742324</v>
      </c>
      <c r="AA105" s="32">
        <v>2149.2799646783633</v>
      </c>
      <c r="AB105" s="32">
        <v>2016.728005790522</v>
      </c>
      <c r="AC105" s="32">
        <v>2302.6630025425347</v>
      </c>
      <c r="AD105" s="33">
        <v>3.5983428186799053E-2</v>
      </c>
      <c r="AE105" s="61">
        <v>16</v>
      </c>
    </row>
    <row r="106" spans="1:32" ht="15" customHeight="1" x14ac:dyDescent="0.2">
      <c r="A106" s="43"/>
      <c r="B106" s="108" t="s">
        <v>57</v>
      </c>
      <c r="C106" s="32">
        <v>253.45059614852002</v>
      </c>
      <c r="D106" s="60">
        <v>236.34598406263365</v>
      </c>
      <c r="E106" s="32">
        <v>237.48831462340061</v>
      </c>
      <c r="F106" s="32">
        <v>223.5118024453418</v>
      </c>
      <c r="G106" s="32">
        <v>258.88319999999999</v>
      </c>
      <c r="H106" s="33">
        <v>3.7493541882745847E-2</v>
      </c>
      <c r="I106" s="61">
        <v>16</v>
      </c>
      <c r="J106" s="49"/>
      <c r="K106" s="62">
        <v>955.78451953951685</v>
      </c>
      <c r="L106" s="60">
        <v>918.87770025667851</v>
      </c>
      <c r="M106" s="32">
        <v>923.48074841974153</v>
      </c>
      <c r="N106" s="32">
        <v>892.84376249639945</v>
      </c>
      <c r="O106" s="32">
        <v>953.2246401830979</v>
      </c>
      <c r="P106" s="33">
        <v>1.96107747321972E-2</v>
      </c>
      <c r="Q106" s="61">
        <v>16</v>
      </c>
      <c r="R106" s="51"/>
      <c r="S106" s="63">
        <v>972.51490919110825</v>
      </c>
      <c r="T106" s="32">
        <v>971.27166454025246</v>
      </c>
      <c r="U106" s="32">
        <v>894.80497131986385</v>
      </c>
      <c r="V106" s="32">
        <v>1012.9309818823303</v>
      </c>
      <c r="W106" s="33">
        <v>3.191663945085757E-2</v>
      </c>
      <c r="X106" s="61">
        <v>16</v>
      </c>
      <c r="Y106" s="51"/>
      <c r="Z106" s="63">
        <v>1008.008468926767</v>
      </c>
      <c r="AA106" s="32">
        <v>1011.5997013227778</v>
      </c>
      <c r="AB106" s="32">
        <v>923.83726075092318</v>
      </c>
      <c r="AC106" s="32">
        <v>1066.6395717911139</v>
      </c>
      <c r="AD106" s="33">
        <v>3.5286398372526367E-2</v>
      </c>
      <c r="AE106" s="61">
        <v>16</v>
      </c>
    </row>
    <row r="107" spans="1:32" ht="15" customHeight="1" x14ac:dyDescent="0.2">
      <c r="A107" s="43"/>
      <c r="B107" s="108" t="s">
        <v>58</v>
      </c>
      <c r="C107" s="32">
        <v>80.14353754562903</v>
      </c>
      <c r="D107" s="60">
        <v>66.557545425011227</v>
      </c>
      <c r="E107" s="32">
        <v>67.128897576833893</v>
      </c>
      <c r="F107" s="32">
        <v>54.044090822820706</v>
      </c>
      <c r="G107" s="32">
        <v>80.960000000000008</v>
      </c>
      <c r="H107" s="33">
        <v>9.4380812828728206E-2</v>
      </c>
      <c r="I107" s="61">
        <v>16</v>
      </c>
      <c r="J107" s="49"/>
      <c r="K107" s="62">
        <v>278.34484769259313</v>
      </c>
      <c r="L107" s="60">
        <v>246.93918703749861</v>
      </c>
      <c r="M107" s="32">
        <v>248.28386040194451</v>
      </c>
      <c r="N107" s="32">
        <v>223.94170012651747</v>
      </c>
      <c r="O107" s="32">
        <v>272.52499999999998</v>
      </c>
      <c r="P107" s="33">
        <v>4.473487475253566E-2</v>
      </c>
      <c r="Q107" s="61">
        <v>16</v>
      </c>
      <c r="R107" s="51"/>
      <c r="S107" s="63">
        <v>261.94749771596793</v>
      </c>
      <c r="T107" s="32">
        <v>258.36628231332924</v>
      </c>
      <c r="U107" s="32">
        <v>207.17688635868427</v>
      </c>
      <c r="V107" s="32">
        <v>281.54359282388214</v>
      </c>
      <c r="W107" s="33">
        <v>6.6383962656413567E-2</v>
      </c>
      <c r="X107" s="61">
        <v>16</v>
      </c>
      <c r="Y107" s="51"/>
      <c r="Z107" s="63">
        <v>272.9931775491325</v>
      </c>
      <c r="AA107" s="32">
        <v>269.26555958656104</v>
      </c>
      <c r="AB107" s="32">
        <v>211.26798490581996</v>
      </c>
      <c r="AC107" s="32">
        <v>290.18574134815776</v>
      </c>
      <c r="AD107" s="33">
        <v>7.079530533264447E-2</v>
      </c>
      <c r="AE107" s="61">
        <v>16</v>
      </c>
    </row>
    <row r="108" spans="1:32" ht="15" customHeight="1" x14ac:dyDescent="0.2">
      <c r="A108" s="43"/>
      <c r="B108" s="135" t="s">
        <v>28</v>
      </c>
      <c r="C108" s="136">
        <v>3157.1170039721947</v>
      </c>
      <c r="D108" s="137">
        <v>3187.4663694391638</v>
      </c>
      <c r="E108" s="136">
        <v>3179.6483987455676</v>
      </c>
      <c r="F108" s="136">
        <v>3060.66368918439</v>
      </c>
      <c r="G108" s="136">
        <v>3286.5076762099634</v>
      </c>
      <c r="H108" s="138">
        <v>1.6148690968842933E-2</v>
      </c>
      <c r="I108" s="139">
        <v>16</v>
      </c>
      <c r="J108" s="49"/>
      <c r="K108" s="50">
        <v>11879.088583838635</v>
      </c>
      <c r="L108" s="46">
        <v>12194.893649335207</v>
      </c>
      <c r="M108" s="45">
        <v>12184.626799889862</v>
      </c>
      <c r="N108" s="45">
        <v>11939.701753888634</v>
      </c>
      <c r="O108" s="45">
        <v>12378.320023720333</v>
      </c>
      <c r="P108" s="47">
        <v>7.8322918622578709E-3</v>
      </c>
      <c r="Q108" s="48">
        <v>16</v>
      </c>
      <c r="R108" s="51"/>
      <c r="S108" s="52">
        <v>12606.918216243559</v>
      </c>
      <c r="T108" s="45">
        <v>12604.313493515303</v>
      </c>
      <c r="U108" s="45">
        <v>12190.711626257566</v>
      </c>
      <c r="V108" s="45">
        <v>13201.447068426358</v>
      </c>
      <c r="W108" s="47">
        <v>1.627577211124509E-2</v>
      </c>
      <c r="X108" s="48">
        <v>16</v>
      </c>
      <c r="Y108" s="51"/>
      <c r="Z108" s="52">
        <v>13010.061872425114</v>
      </c>
      <c r="AA108" s="45">
        <v>13000.255974775453</v>
      </c>
      <c r="AB108" s="45">
        <v>12437.047408310969</v>
      </c>
      <c r="AC108" s="45">
        <v>14017.653124264461</v>
      </c>
      <c r="AD108" s="47">
        <v>2.5947968581311303E-2</v>
      </c>
      <c r="AE108" s="48">
        <v>16</v>
      </c>
    </row>
    <row r="109" spans="1:32" s="169" customFormat="1" ht="15" customHeight="1" x14ac:dyDescent="0.2">
      <c r="A109" s="166"/>
      <c r="B109" s="147" t="s">
        <v>67</v>
      </c>
      <c r="C109" s="148"/>
      <c r="D109" s="149">
        <v>2.6255273700177641E-2</v>
      </c>
      <c r="E109" s="148">
        <v>2.438616860247866E-2</v>
      </c>
      <c r="F109" s="148">
        <v>4.3246707011279639E-4</v>
      </c>
      <c r="G109" s="148">
        <v>4.9211905876586984E-2</v>
      </c>
      <c r="H109" s="150">
        <v>0.62107121582367952</v>
      </c>
      <c r="I109" s="151">
        <v>13</v>
      </c>
      <c r="J109" s="167"/>
      <c r="K109" s="153"/>
      <c r="L109" s="154">
        <v>5.063867337136347E-2</v>
      </c>
      <c r="M109" s="155">
        <v>4.8599486592237784E-2</v>
      </c>
      <c r="N109" s="155">
        <v>2.8581747086906667E-2</v>
      </c>
      <c r="O109" s="155">
        <v>7.4350373221645116E-2</v>
      </c>
      <c r="P109" s="156">
        <v>0.2600071052653215</v>
      </c>
      <c r="Q109" s="157">
        <v>13</v>
      </c>
      <c r="R109" s="168"/>
      <c r="S109" s="159">
        <v>3.5724638431771365E-2</v>
      </c>
      <c r="T109" s="155">
        <v>3.4403962433261777E-2</v>
      </c>
      <c r="U109" s="155">
        <v>1.7254859686470895E-2</v>
      </c>
      <c r="V109" s="155">
        <v>6.6497476485394058E-2</v>
      </c>
      <c r="W109" s="156">
        <v>0.34195264593071822</v>
      </c>
      <c r="X109" s="157">
        <v>13</v>
      </c>
      <c r="Y109" s="168"/>
      <c r="Z109" s="159">
        <v>3.4384183691992455E-2</v>
      </c>
      <c r="AA109" s="155">
        <v>3.3338495800179745E-2</v>
      </c>
      <c r="AB109" s="155">
        <v>1.6291287941435417E-2</v>
      </c>
      <c r="AC109" s="155">
        <v>6.1827014236204958E-2</v>
      </c>
      <c r="AD109" s="156">
        <v>0.31663114268792492</v>
      </c>
      <c r="AE109" s="157">
        <v>13</v>
      </c>
    </row>
    <row r="110" spans="1:32" ht="15" customHeight="1" x14ac:dyDescent="0.2">
      <c r="A110" s="43"/>
      <c r="B110" s="111"/>
      <c r="C110" s="53"/>
      <c r="D110" s="170"/>
      <c r="E110" s="162"/>
      <c r="F110" s="53"/>
      <c r="G110" s="53"/>
      <c r="H110" s="33"/>
      <c r="I110" s="53"/>
      <c r="K110" s="53"/>
      <c r="L110" s="162"/>
      <c r="M110" s="53"/>
      <c r="N110" s="53"/>
      <c r="O110" s="53"/>
      <c r="P110" s="33"/>
      <c r="Q110" s="53"/>
      <c r="R110" s="117"/>
      <c r="S110" s="170">
        <f>64/S108</f>
        <v>5.076577709335681E-3</v>
      </c>
      <c r="T110" s="53"/>
      <c r="U110" s="171"/>
      <c r="V110" s="53"/>
      <c r="W110" s="33"/>
      <c r="X110" s="53"/>
      <c r="Y110" s="117"/>
      <c r="Z110" s="172"/>
      <c r="AA110" s="53"/>
      <c r="AB110" s="53"/>
      <c r="AC110" s="53"/>
      <c r="AD110" s="33"/>
      <c r="AE110" s="53"/>
    </row>
    <row r="111" spans="1:32" ht="15" customHeight="1" x14ac:dyDescent="0.2">
      <c r="A111" s="43"/>
      <c r="B111" s="124" t="s">
        <v>68</v>
      </c>
      <c r="C111" s="165"/>
      <c r="D111" s="32"/>
      <c r="E111" s="165"/>
      <c r="F111" s="165"/>
      <c r="G111" s="165"/>
      <c r="H111" s="42"/>
      <c r="I111" s="165"/>
      <c r="K111" s="165"/>
      <c r="L111" s="32"/>
      <c r="M111" s="165"/>
      <c r="N111" s="165"/>
      <c r="O111" s="165"/>
      <c r="P111" s="42"/>
      <c r="Q111" s="165"/>
      <c r="R111" s="117"/>
      <c r="S111" s="32"/>
      <c r="T111" s="165"/>
      <c r="U111" s="165"/>
      <c r="V111" s="165"/>
      <c r="W111" s="42"/>
      <c r="X111" s="165"/>
      <c r="Y111" s="117"/>
      <c r="Z111" s="32"/>
      <c r="AA111" s="165"/>
      <c r="AB111" s="165"/>
      <c r="AC111" s="165"/>
      <c r="AD111" s="42"/>
      <c r="AE111" s="165"/>
    </row>
    <row r="112" spans="1:32" ht="15" customHeight="1" x14ac:dyDescent="0.2">
      <c r="A112" s="43"/>
      <c r="B112" s="108" t="s">
        <v>55</v>
      </c>
      <c r="C112" s="104">
        <v>483.18451399999998</v>
      </c>
      <c r="D112" s="103">
        <v>623.27849168463786</v>
      </c>
      <c r="E112" s="104">
        <v>605.86913249484974</v>
      </c>
      <c r="F112" s="104">
        <v>483.18451399999998</v>
      </c>
      <c r="G112" s="104">
        <v>689.32992765412814</v>
      </c>
      <c r="H112" s="105">
        <v>0.10157277151729897</v>
      </c>
      <c r="I112" s="106">
        <v>16</v>
      </c>
      <c r="J112" s="49"/>
      <c r="K112" s="102">
        <v>2627.0552664100001</v>
      </c>
      <c r="L112" s="103">
        <v>2421.3987690365675</v>
      </c>
      <c r="M112" s="104">
        <v>2421.9251634505858</v>
      </c>
      <c r="N112" s="104">
        <v>2174.832931591287</v>
      </c>
      <c r="O112" s="104">
        <v>2627.0552664100001</v>
      </c>
      <c r="P112" s="105">
        <v>4.5359994333902476E-2</v>
      </c>
      <c r="Q112" s="106">
        <v>16</v>
      </c>
      <c r="R112" s="51"/>
      <c r="S112" s="103">
        <v>2573.2142328236869</v>
      </c>
      <c r="T112" s="104">
        <v>2416.8838262752352</v>
      </c>
      <c r="U112" s="104">
        <v>441.9270842630001</v>
      </c>
      <c r="V112" s="104">
        <v>2693.7650777462736</v>
      </c>
      <c r="W112" s="105">
        <v>0.2085345792781812</v>
      </c>
      <c r="X112" s="106">
        <v>16</v>
      </c>
      <c r="Y112" s="51"/>
      <c r="Z112" s="103">
        <v>2588.1840426993103</v>
      </c>
      <c r="AA112" s="104">
        <v>2456.271913960768</v>
      </c>
      <c r="AB112" s="104">
        <v>510.63491114449994</v>
      </c>
      <c r="AC112" s="104">
        <v>2716.2670839057482</v>
      </c>
      <c r="AD112" s="105">
        <v>0.20305712306926427</v>
      </c>
      <c r="AE112" s="106">
        <v>16</v>
      </c>
    </row>
    <row r="113" spans="1:31" ht="15" customHeight="1" x14ac:dyDescent="0.2">
      <c r="A113" s="43"/>
      <c r="B113" s="108" t="s">
        <v>56</v>
      </c>
      <c r="C113" s="32">
        <v>63.834667633648799</v>
      </c>
      <c r="D113" s="173">
        <v>66.314542596349298</v>
      </c>
      <c r="E113" s="32">
        <v>68.757861450824592</v>
      </c>
      <c r="F113" s="32">
        <v>50.175598469001898</v>
      </c>
      <c r="G113" s="32">
        <v>87.023783303068953</v>
      </c>
      <c r="H113" s="33">
        <v>0.14591655085168231</v>
      </c>
      <c r="I113" s="61">
        <v>16</v>
      </c>
      <c r="J113" s="49"/>
      <c r="K113" s="62">
        <v>252.51575403259437</v>
      </c>
      <c r="L113" s="173">
        <v>271.8229860222965</v>
      </c>
      <c r="M113" s="32">
        <v>278.45146298355547</v>
      </c>
      <c r="N113" s="32">
        <v>237.94146077245099</v>
      </c>
      <c r="O113" s="32">
        <v>361.56218632738347</v>
      </c>
      <c r="P113" s="33">
        <v>0.1113130675717143</v>
      </c>
      <c r="Q113" s="61">
        <v>16</v>
      </c>
      <c r="R113" s="51"/>
      <c r="S113" s="173">
        <v>290.50570099374988</v>
      </c>
      <c r="T113" s="32">
        <v>286.42889077024284</v>
      </c>
      <c r="U113" s="32">
        <v>62.677598156544946</v>
      </c>
      <c r="V113" s="32">
        <v>424.80058741955463</v>
      </c>
      <c r="W113" s="33">
        <v>0.25694761072870176</v>
      </c>
      <c r="X113" s="61">
        <v>16</v>
      </c>
      <c r="Y113" s="51"/>
      <c r="Z113" s="173">
        <v>300.44329213930411</v>
      </c>
      <c r="AA113" s="32">
        <v>298.93063186625932</v>
      </c>
      <c r="AB113" s="32">
        <v>63.728032338751206</v>
      </c>
      <c r="AC113" s="32">
        <v>461.18330433636328</v>
      </c>
      <c r="AD113" s="33">
        <v>0.27406751275659774</v>
      </c>
      <c r="AE113" s="61">
        <v>16</v>
      </c>
    </row>
    <row r="114" spans="1:31" ht="15" customHeight="1" x14ac:dyDescent="0.2">
      <c r="A114" s="43"/>
      <c r="B114" s="108" t="s">
        <v>57</v>
      </c>
      <c r="C114" s="32">
        <v>61.439084541360003</v>
      </c>
      <c r="D114" s="60">
        <v>61.792345768690296</v>
      </c>
      <c r="E114" s="32">
        <v>58.818469240132856</v>
      </c>
      <c r="F114" s="32">
        <v>42.270707125418866</v>
      </c>
      <c r="G114" s="32">
        <v>66.421648121229936</v>
      </c>
      <c r="H114" s="33">
        <v>0.11210135401327161</v>
      </c>
      <c r="I114" s="61">
        <v>16</v>
      </c>
      <c r="J114" s="49"/>
      <c r="K114" s="62">
        <v>216.73527599028</v>
      </c>
      <c r="L114" s="60">
        <v>203.59632843877131</v>
      </c>
      <c r="M114" s="32">
        <v>204.83105186336803</v>
      </c>
      <c r="N114" s="32">
        <v>191.17221537464872</v>
      </c>
      <c r="O114" s="32">
        <v>222.81865600720022</v>
      </c>
      <c r="P114" s="33">
        <v>4.9722045794460885E-2</v>
      </c>
      <c r="Q114" s="61">
        <v>16</v>
      </c>
      <c r="R114" s="51"/>
      <c r="S114" s="60">
        <v>206.39559501326522</v>
      </c>
      <c r="T114" s="32">
        <v>198.17785867047442</v>
      </c>
      <c r="U114" s="32">
        <v>43.229437465500041</v>
      </c>
      <c r="V114" s="32">
        <v>238.90090801716883</v>
      </c>
      <c r="W114" s="33">
        <v>0.21321500915832509</v>
      </c>
      <c r="X114" s="61">
        <v>16</v>
      </c>
      <c r="Y114" s="51"/>
      <c r="Z114" s="60">
        <v>212.62632627970822</v>
      </c>
      <c r="AA114" s="32">
        <v>201.30157617624394</v>
      </c>
      <c r="AB114" s="32">
        <v>44.269444543460004</v>
      </c>
      <c r="AC114" s="32">
        <v>241.50123092656634</v>
      </c>
      <c r="AD114" s="33">
        <v>0.21765153693091965</v>
      </c>
      <c r="AE114" s="61">
        <v>16</v>
      </c>
    </row>
    <row r="115" spans="1:31" ht="15" customHeight="1" x14ac:dyDescent="0.2">
      <c r="A115" s="43"/>
      <c r="B115" s="108" t="s">
        <v>58</v>
      </c>
      <c r="C115" s="32">
        <v>34.626747075477198</v>
      </c>
      <c r="D115" s="60">
        <v>34.800860338782101</v>
      </c>
      <c r="E115" s="32">
        <v>33.870389382776622</v>
      </c>
      <c r="F115" s="32">
        <v>20</v>
      </c>
      <c r="G115" s="32">
        <v>41.070556677023738</v>
      </c>
      <c r="H115" s="33">
        <v>0.13671702069018701</v>
      </c>
      <c r="I115" s="61">
        <v>16</v>
      </c>
      <c r="J115" s="49"/>
      <c r="K115" s="62">
        <v>143.3341983435528</v>
      </c>
      <c r="L115" s="60">
        <v>157.59572916310958</v>
      </c>
      <c r="M115" s="32">
        <v>154.69536094281864</v>
      </c>
      <c r="N115" s="32">
        <v>118.91999999999999</v>
      </c>
      <c r="O115" s="32">
        <v>172.09142024368688</v>
      </c>
      <c r="P115" s="33">
        <v>8.5928156192003433E-2</v>
      </c>
      <c r="Q115" s="61">
        <v>16</v>
      </c>
      <c r="R115" s="51"/>
      <c r="S115" s="60">
        <v>150.50262676978403</v>
      </c>
      <c r="T115" s="32">
        <v>142.99549822747477</v>
      </c>
      <c r="U115" s="32">
        <v>39.60063813420004</v>
      </c>
      <c r="V115" s="32">
        <v>172.57413424773361</v>
      </c>
      <c r="W115" s="33">
        <v>0.21467571004386365</v>
      </c>
      <c r="X115" s="61">
        <v>16</v>
      </c>
      <c r="Y115" s="51"/>
      <c r="Z115" s="60">
        <v>151.14475019698878</v>
      </c>
      <c r="AA115" s="32">
        <v>144.9956265409991</v>
      </c>
      <c r="AB115" s="32">
        <v>46.581903594967997</v>
      </c>
      <c r="AC115" s="32">
        <v>178.045350024969</v>
      </c>
      <c r="AD115" s="33">
        <v>0.20901524903716973</v>
      </c>
      <c r="AE115" s="61">
        <v>16</v>
      </c>
    </row>
    <row r="116" spans="1:31" ht="15" customHeight="1" x14ac:dyDescent="0.2">
      <c r="A116" s="43"/>
      <c r="B116" s="135" t="s">
        <v>69</v>
      </c>
      <c r="C116" s="136">
        <v>643.08501325048599</v>
      </c>
      <c r="D116" s="137">
        <v>772.40062355371401</v>
      </c>
      <c r="E116" s="136">
        <v>762.27886459534466</v>
      </c>
      <c r="F116" s="136">
        <v>643.08501325048599</v>
      </c>
      <c r="G116" s="136">
        <v>862.01616682948611</v>
      </c>
      <c r="H116" s="138">
        <v>8.1445252652371194E-2</v>
      </c>
      <c r="I116" s="139">
        <v>17</v>
      </c>
      <c r="J116" s="49"/>
      <c r="K116" s="146">
        <v>3239.6404947764272</v>
      </c>
      <c r="L116" s="137">
        <v>3041.0103418728222</v>
      </c>
      <c r="M116" s="136">
        <v>3058.7917041010619</v>
      </c>
      <c r="N116" s="136">
        <v>2887.0922502893427</v>
      </c>
      <c r="O116" s="136">
        <v>3275.2263179142037</v>
      </c>
      <c r="P116" s="138">
        <v>3.1649269167775086E-2</v>
      </c>
      <c r="Q116" s="139">
        <v>17</v>
      </c>
      <c r="R116" s="51"/>
      <c r="S116" s="137">
        <v>3239.4913303754292</v>
      </c>
      <c r="T116" s="136">
        <v>3057.6447281019282</v>
      </c>
      <c r="U116" s="136">
        <v>587.43475801924512</v>
      </c>
      <c r="V116" s="136">
        <v>3367.9860441634096</v>
      </c>
      <c r="W116" s="138">
        <v>0.19904281268493015</v>
      </c>
      <c r="X116" s="139">
        <v>17</v>
      </c>
      <c r="Y116" s="51"/>
      <c r="Z116" s="137">
        <v>3275.8971426525745</v>
      </c>
      <c r="AA116" s="136">
        <v>3114.8021913449434</v>
      </c>
      <c r="AB116" s="136">
        <v>665.21429162167919</v>
      </c>
      <c r="AC116" s="136">
        <v>3421.5568121336009</v>
      </c>
      <c r="AD116" s="138">
        <v>0.19506398940266792</v>
      </c>
      <c r="AE116" s="139">
        <v>17</v>
      </c>
    </row>
    <row r="117" spans="1:31" ht="15" customHeight="1" x14ac:dyDescent="0.2">
      <c r="A117" s="43"/>
      <c r="B117" s="174" t="s">
        <v>70</v>
      </c>
      <c r="C117" s="175">
        <v>0</v>
      </c>
      <c r="D117" s="176">
        <v>0</v>
      </c>
      <c r="E117" s="175">
        <v>9.1929695779158713</v>
      </c>
      <c r="F117" s="175">
        <v>0</v>
      </c>
      <c r="G117" s="175">
        <v>83.26796977412647</v>
      </c>
      <c r="H117" s="177" t="s">
        <v>89</v>
      </c>
      <c r="I117" s="178">
        <v>16</v>
      </c>
      <c r="J117" s="152"/>
      <c r="K117" s="179">
        <v>226.91650000000001</v>
      </c>
      <c r="L117" s="176">
        <v>65</v>
      </c>
      <c r="M117" s="175">
        <v>105.04731135135086</v>
      </c>
      <c r="N117" s="175">
        <v>25.026304</v>
      </c>
      <c r="O117" s="175">
        <v>336.66647586337126</v>
      </c>
      <c r="P117" s="177" t="s">
        <v>90</v>
      </c>
      <c r="Q117" s="178">
        <v>17</v>
      </c>
      <c r="R117" s="158"/>
      <c r="S117" s="176">
        <v>0</v>
      </c>
      <c r="T117" s="175">
        <v>11.672154890252093</v>
      </c>
      <c r="U117" s="175">
        <v>0</v>
      </c>
      <c r="V117" s="175">
        <v>175.19665090909089</v>
      </c>
      <c r="W117" s="177" t="s">
        <v>89</v>
      </c>
      <c r="X117" s="178">
        <v>17</v>
      </c>
      <c r="Y117" s="158"/>
      <c r="Z117" s="176">
        <v>25.026304</v>
      </c>
      <c r="AA117" s="175">
        <v>63.252551551922004</v>
      </c>
      <c r="AB117" s="175">
        <v>0</v>
      </c>
      <c r="AC117" s="175">
        <v>205.13332631578947</v>
      </c>
      <c r="AD117" s="177" t="s">
        <v>90</v>
      </c>
      <c r="AE117" s="178">
        <v>17</v>
      </c>
    </row>
    <row r="118" spans="1:31" ht="15" customHeight="1" x14ac:dyDescent="0.2">
      <c r="A118" s="43"/>
      <c r="B118" s="174" t="s">
        <v>71</v>
      </c>
      <c r="C118" s="175">
        <v>358.38596201141365</v>
      </c>
      <c r="D118" s="176">
        <v>371.09028185386001</v>
      </c>
      <c r="E118" s="175">
        <v>409.90250687306701</v>
      </c>
      <c r="F118" s="175">
        <v>331.11125394049878</v>
      </c>
      <c r="G118" s="175">
        <v>742.28799073217397</v>
      </c>
      <c r="H118" s="177">
        <v>0.27929224023464566</v>
      </c>
      <c r="I118" s="178">
        <v>14</v>
      </c>
      <c r="J118" s="152"/>
      <c r="K118" s="179">
        <v>2293.1924533104807</v>
      </c>
      <c r="L118" s="176">
        <v>4323.3656688259052</v>
      </c>
      <c r="M118" s="175">
        <v>4253.8495280483576</v>
      </c>
      <c r="N118" s="175">
        <v>2293.1924533104807</v>
      </c>
      <c r="O118" s="175">
        <v>4946.1575193899234</v>
      </c>
      <c r="P118" s="177">
        <v>0.13819503840858666</v>
      </c>
      <c r="Q118" s="178">
        <v>15</v>
      </c>
      <c r="R118" s="158"/>
      <c r="S118" s="176">
        <v>2014.147286166414</v>
      </c>
      <c r="T118" s="175">
        <v>2311.135019023422</v>
      </c>
      <c r="U118" s="175">
        <v>1300</v>
      </c>
      <c r="V118" s="175">
        <v>4979.6216654965065</v>
      </c>
      <c r="W118" s="177">
        <v>0.50498552347289971</v>
      </c>
      <c r="X118" s="178">
        <v>15</v>
      </c>
      <c r="Y118" s="158"/>
      <c r="Z118" s="176">
        <v>1850</v>
      </c>
      <c r="AA118" s="175">
        <v>2171.4418916915006</v>
      </c>
      <c r="AB118" s="175">
        <v>331.11125394049878</v>
      </c>
      <c r="AC118" s="175">
        <v>5021.4062611718391</v>
      </c>
      <c r="AD118" s="177">
        <v>0.61758785571508645</v>
      </c>
      <c r="AE118" s="178">
        <v>15</v>
      </c>
    </row>
    <row r="119" spans="1:31" ht="15" customHeight="1" collapsed="1" x14ac:dyDescent="0.2">
      <c r="A119" s="43"/>
      <c r="B119" s="180" t="s">
        <v>72</v>
      </c>
      <c r="C119" s="136">
        <v>1001.4709752618996</v>
      </c>
      <c r="D119" s="137">
        <v>1163.2264919580853</v>
      </c>
      <c r="E119" s="136">
        <v>1179.8533379009891</v>
      </c>
      <c r="F119" s="136">
        <v>1001.4709752618996</v>
      </c>
      <c r="G119" s="136">
        <v>1568.7648921894231</v>
      </c>
      <c r="H119" s="138">
        <v>0.11482395958084703</v>
      </c>
      <c r="I119" s="139">
        <v>14</v>
      </c>
      <c r="J119" s="49"/>
      <c r="K119" s="129">
        <v>5759.7494480869091</v>
      </c>
      <c r="L119" s="137">
        <v>7495.6777144316893</v>
      </c>
      <c r="M119" s="69">
        <v>7407.6555290821752</v>
      </c>
      <c r="N119" s="69">
        <v>5759.7494480869091</v>
      </c>
      <c r="O119" s="69">
        <v>8130.3561154684485</v>
      </c>
      <c r="P119" s="127">
        <v>6.8860642063581737E-2</v>
      </c>
      <c r="Q119" s="128">
        <v>15</v>
      </c>
      <c r="R119" s="51"/>
      <c r="S119" s="137">
        <v>5174.2562384496696</v>
      </c>
      <c r="T119" s="69">
        <v>5359.3090378767074</v>
      </c>
      <c r="U119" s="69">
        <v>3650.5590453298896</v>
      </c>
      <c r="V119" s="69">
        <v>8052.4530903346085</v>
      </c>
      <c r="W119" s="127">
        <v>0.20952357856176432</v>
      </c>
      <c r="X119" s="128">
        <v>15</v>
      </c>
      <c r="Y119" s="51"/>
      <c r="Z119" s="137">
        <v>5179.3500007621196</v>
      </c>
      <c r="AA119" s="69">
        <v>5319.0099893872548</v>
      </c>
      <c r="AB119" s="69">
        <v>1021.3518495621779</v>
      </c>
      <c r="AC119" s="69">
        <v>8248.5267102949747</v>
      </c>
      <c r="AD119" s="127">
        <v>0.30157163762927708</v>
      </c>
      <c r="AE119" s="128">
        <v>15</v>
      </c>
    </row>
    <row r="120" spans="1:31" ht="15" customHeight="1" x14ac:dyDescent="0.2">
      <c r="B120" s="59"/>
      <c r="C120" s="181"/>
      <c r="D120" s="181"/>
      <c r="E120" s="181"/>
      <c r="F120" s="181"/>
      <c r="G120" s="181"/>
      <c r="H120" s="182"/>
      <c r="I120" s="181"/>
      <c r="J120" s="84"/>
      <c r="K120" s="181"/>
      <c r="L120" s="181"/>
      <c r="M120" s="181"/>
      <c r="N120" s="181"/>
      <c r="O120" s="181"/>
      <c r="P120" s="182"/>
      <c r="Q120" s="182"/>
      <c r="R120" s="97"/>
      <c r="S120" s="181"/>
      <c r="T120" s="181"/>
      <c r="U120" s="181"/>
      <c r="V120" s="181"/>
      <c r="W120" s="182"/>
      <c r="X120" s="181"/>
      <c r="Y120" s="97"/>
      <c r="Z120" s="181"/>
      <c r="AA120" s="181"/>
      <c r="AB120" s="181"/>
      <c r="AC120" s="182"/>
      <c r="AD120" s="182"/>
      <c r="AE120" s="181"/>
    </row>
    <row r="121" spans="1:31" ht="15" customHeight="1" x14ac:dyDescent="0.2">
      <c r="B121" s="59"/>
      <c r="C121" s="181"/>
      <c r="D121" s="183"/>
      <c r="E121" s="181"/>
      <c r="F121" s="181"/>
      <c r="G121" s="181"/>
      <c r="H121" s="182"/>
      <c r="I121" s="181"/>
      <c r="J121" s="84"/>
      <c r="K121" s="181"/>
      <c r="L121" s="183"/>
      <c r="M121" s="183"/>
      <c r="N121" s="181"/>
      <c r="O121" s="181"/>
      <c r="P121" s="182"/>
      <c r="Q121" s="182"/>
      <c r="R121" s="97"/>
      <c r="S121" s="183">
        <f>64/3305</f>
        <v>1.9364599092284416E-2</v>
      </c>
      <c r="T121" s="183"/>
      <c r="U121" s="181"/>
      <c r="V121" s="181"/>
      <c r="W121" s="182"/>
      <c r="X121" s="181"/>
      <c r="Y121" s="97"/>
      <c r="Z121" s="183"/>
      <c r="AA121" s="183"/>
      <c r="AB121" s="181"/>
      <c r="AC121" s="182"/>
      <c r="AD121" s="182"/>
      <c r="AE121" s="181"/>
    </row>
    <row r="122" spans="1:31" ht="15" customHeight="1" x14ac:dyDescent="0.2">
      <c r="B122" s="59"/>
      <c r="C122" s="181"/>
      <c r="D122" s="181"/>
      <c r="E122" s="181"/>
      <c r="F122" s="181"/>
      <c r="G122" s="181"/>
      <c r="H122" s="182"/>
      <c r="I122" s="181"/>
      <c r="J122" s="84"/>
      <c r="K122" s="181"/>
      <c r="L122" s="181"/>
      <c r="M122" s="181"/>
      <c r="N122" s="181"/>
      <c r="O122" s="181"/>
      <c r="P122" s="182"/>
      <c r="Q122" s="182"/>
      <c r="R122" s="97"/>
      <c r="S122" s="181">
        <v>11</v>
      </c>
      <c r="T122" s="193">
        <f>S122*S121</f>
        <v>0.21301059001512856</v>
      </c>
      <c r="U122" s="181"/>
      <c r="V122" s="181"/>
      <c r="W122" s="182"/>
      <c r="X122" s="181"/>
      <c r="Y122" s="97"/>
      <c r="Z122" s="181"/>
      <c r="AA122" s="181"/>
      <c r="AB122" s="181"/>
      <c r="AC122" s="182"/>
      <c r="AD122" s="182"/>
      <c r="AE122" s="181"/>
    </row>
    <row r="123" spans="1:31" ht="15" customHeight="1" x14ac:dyDescent="0.2">
      <c r="B123" s="59"/>
      <c r="C123" s="181"/>
      <c r="D123" s="181"/>
      <c r="E123" s="181"/>
      <c r="F123" s="181"/>
      <c r="G123" s="181"/>
      <c r="H123" s="182"/>
      <c r="I123" s="181"/>
      <c r="J123" s="84"/>
      <c r="K123" s="181"/>
      <c r="L123" s="181"/>
      <c r="M123" s="181"/>
      <c r="N123" s="181"/>
      <c r="O123" s="181"/>
      <c r="P123" s="182"/>
      <c r="Q123" s="182"/>
      <c r="R123" s="97"/>
      <c r="S123" s="181"/>
      <c r="T123" s="181"/>
      <c r="U123" s="181"/>
      <c r="V123" s="181"/>
      <c r="W123" s="182"/>
      <c r="X123" s="181"/>
      <c r="Y123" s="97"/>
      <c r="Z123" s="181"/>
      <c r="AA123" s="181"/>
      <c r="AB123" s="181"/>
      <c r="AC123" s="182"/>
      <c r="AD123" s="182"/>
      <c r="AE123" s="181"/>
    </row>
    <row r="124" spans="1:31" ht="15" customHeight="1" x14ac:dyDescent="0.2">
      <c r="B124" s="59"/>
      <c r="C124" s="181"/>
      <c r="D124" s="181"/>
      <c r="E124" s="181"/>
      <c r="F124" s="181"/>
      <c r="G124" s="181"/>
      <c r="H124" s="182"/>
      <c r="I124" s="181"/>
      <c r="J124" s="84"/>
      <c r="K124" s="181"/>
      <c r="L124" s="181"/>
      <c r="M124" s="181"/>
      <c r="N124" s="181"/>
      <c r="O124" s="181"/>
      <c r="P124" s="182"/>
      <c r="Q124" s="182"/>
      <c r="R124" s="97"/>
      <c r="S124" s="181"/>
      <c r="T124" s="181"/>
      <c r="U124" s="181"/>
      <c r="V124" s="181"/>
      <c r="W124" s="182"/>
      <c r="X124" s="181"/>
      <c r="Y124" s="97"/>
      <c r="Z124" s="181"/>
      <c r="AA124" s="181"/>
      <c r="AB124" s="181"/>
      <c r="AC124" s="182"/>
      <c r="AD124" s="182"/>
      <c r="AE124" s="181"/>
    </row>
    <row r="125" spans="1:31" ht="15" customHeight="1" collapsed="1" x14ac:dyDescent="0.2">
      <c r="B125" s="59"/>
      <c r="C125" s="181"/>
      <c r="D125" s="181"/>
      <c r="E125" s="181"/>
      <c r="F125" s="181"/>
      <c r="G125" s="181"/>
      <c r="H125" s="182"/>
      <c r="I125" s="181"/>
      <c r="J125" s="84"/>
      <c r="K125" s="181"/>
      <c r="L125" s="181"/>
      <c r="M125" s="181"/>
      <c r="N125" s="181"/>
      <c r="O125" s="181"/>
      <c r="P125" s="182"/>
      <c r="Q125" s="182"/>
      <c r="R125" s="97"/>
      <c r="S125" s="181"/>
      <c r="T125" s="181"/>
      <c r="U125" s="181"/>
      <c r="V125" s="181"/>
      <c r="W125" s="182"/>
      <c r="X125" s="181"/>
      <c r="Y125" s="97"/>
      <c r="Z125" s="181"/>
      <c r="AA125" s="181"/>
      <c r="AB125" s="181"/>
      <c r="AC125" s="182"/>
      <c r="AD125" s="182"/>
      <c r="AE125" s="181"/>
    </row>
    <row r="126" spans="1:31" ht="15" customHeight="1" x14ac:dyDescent="0.2">
      <c r="B126" s="59"/>
      <c r="C126" s="181"/>
      <c r="D126" s="181"/>
      <c r="E126" s="181"/>
      <c r="F126" s="181"/>
      <c r="G126" s="181"/>
      <c r="H126" s="182"/>
      <c r="I126" s="181"/>
      <c r="J126" s="84"/>
      <c r="K126" s="181"/>
      <c r="L126" s="181"/>
      <c r="M126" s="181"/>
      <c r="N126" s="181"/>
      <c r="O126" s="181"/>
      <c r="P126" s="182"/>
      <c r="Q126" s="182"/>
      <c r="R126" s="97"/>
      <c r="S126" s="181"/>
      <c r="T126" s="181"/>
      <c r="U126" s="181"/>
      <c r="V126" s="181"/>
      <c r="W126" s="182"/>
      <c r="X126" s="181"/>
      <c r="Y126" s="97"/>
      <c r="Z126" s="181"/>
      <c r="AA126" s="181"/>
      <c r="AB126" s="181"/>
      <c r="AC126" s="182"/>
      <c r="AD126" s="182"/>
      <c r="AE126" s="181"/>
    </row>
    <row r="127" spans="1:31" ht="15" customHeight="1" x14ac:dyDescent="0.2">
      <c r="B127" s="59"/>
      <c r="C127" s="181"/>
      <c r="D127" s="181"/>
      <c r="E127" s="181"/>
      <c r="F127" s="181"/>
      <c r="G127" s="181"/>
      <c r="H127" s="182"/>
      <c r="I127" s="181"/>
      <c r="J127" s="84"/>
      <c r="K127" s="181"/>
      <c r="L127" s="181"/>
      <c r="M127" s="181"/>
      <c r="N127" s="181"/>
      <c r="O127" s="181"/>
      <c r="P127" s="182"/>
      <c r="Q127" s="182"/>
      <c r="R127" s="97"/>
      <c r="S127" s="181"/>
      <c r="T127" s="181"/>
      <c r="U127" s="181"/>
      <c r="V127" s="181"/>
      <c r="W127" s="182"/>
      <c r="X127" s="181"/>
      <c r="Y127" s="97"/>
      <c r="Z127" s="181"/>
      <c r="AA127" s="181"/>
      <c r="AB127" s="181"/>
      <c r="AC127" s="182"/>
      <c r="AD127" s="182"/>
      <c r="AE127" s="181"/>
    </row>
    <row r="128" spans="1:31" ht="15" customHeight="1" x14ac:dyDescent="0.2">
      <c r="B128" s="44"/>
      <c r="C128" s="181"/>
      <c r="D128" s="181"/>
      <c r="E128" s="181"/>
      <c r="F128" s="181"/>
      <c r="G128" s="181"/>
      <c r="H128" s="182"/>
      <c r="I128" s="181"/>
      <c r="J128" s="84"/>
      <c r="K128" s="181"/>
      <c r="L128" s="181"/>
      <c r="M128" s="181"/>
      <c r="N128" s="181"/>
      <c r="O128" s="181"/>
      <c r="P128" s="182"/>
      <c r="Q128" s="182"/>
      <c r="R128" s="97"/>
      <c r="S128" s="181"/>
      <c r="T128" s="181"/>
      <c r="U128" s="181"/>
      <c r="V128" s="181"/>
      <c r="W128" s="182"/>
      <c r="X128" s="181"/>
      <c r="Y128" s="97"/>
      <c r="Z128" s="181"/>
      <c r="AA128" s="181"/>
      <c r="AB128" s="181"/>
      <c r="AC128" s="182"/>
      <c r="AD128" s="182"/>
      <c r="AE128" s="181"/>
    </row>
    <row r="129" spans="2:31" ht="15" customHeight="1" x14ac:dyDescent="0.2">
      <c r="B129" s="44"/>
      <c r="C129" s="184"/>
      <c r="D129" s="184"/>
      <c r="E129" s="184"/>
      <c r="F129" s="184"/>
      <c r="G129" s="184"/>
      <c r="H129" s="185"/>
      <c r="I129" s="184"/>
      <c r="J129" s="84"/>
      <c r="K129" s="184"/>
      <c r="L129" s="184"/>
      <c r="M129" s="184"/>
      <c r="N129" s="184"/>
      <c r="O129" s="184"/>
      <c r="P129" s="185"/>
      <c r="Q129" s="185"/>
      <c r="R129" s="97"/>
      <c r="S129" s="184"/>
      <c r="T129" s="184"/>
      <c r="U129" s="184"/>
      <c r="V129" s="184"/>
      <c r="W129" s="185"/>
      <c r="X129" s="184"/>
      <c r="Y129" s="97"/>
      <c r="Z129" s="184"/>
      <c r="AA129" s="184"/>
      <c r="AB129" s="184"/>
      <c r="AC129" s="185"/>
      <c r="AD129" s="185"/>
      <c r="AE129" s="184"/>
    </row>
    <row r="130" spans="2:31" ht="15" customHeight="1" x14ac:dyDescent="0.2">
      <c r="B130" s="44"/>
      <c r="C130" s="184"/>
      <c r="D130" s="184"/>
      <c r="E130" s="184"/>
      <c r="F130" s="184"/>
      <c r="G130" s="184"/>
      <c r="H130" s="185"/>
      <c r="I130" s="184"/>
      <c r="J130" s="84"/>
      <c r="K130" s="184"/>
      <c r="L130" s="184"/>
      <c r="M130" s="184"/>
      <c r="N130" s="184"/>
      <c r="O130" s="184"/>
      <c r="P130" s="185"/>
      <c r="Q130" s="185"/>
      <c r="R130" s="97"/>
      <c r="S130" s="184"/>
      <c r="T130" s="184"/>
      <c r="U130" s="184"/>
      <c r="V130" s="184"/>
      <c r="W130" s="185"/>
      <c r="X130" s="184"/>
      <c r="Y130" s="97"/>
      <c r="Z130" s="184"/>
      <c r="AA130" s="184"/>
      <c r="AB130" s="184"/>
      <c r="AC130" s="185"/>
      <c r="AD130" s="185"/>
      <c r="AE130" s="184"/>
    </row>
    <row r="131" spans="2:31" ht="15" customHeight="1" x14ac:dyDescent="0.2">
      <c r="B131" s="44"/>
      <c r="C131" s="184"/>
      <c r="D131" s="184"/>
      <c r="E131" s="184"/>
      <c r="F131" s="184"/>
      <c r="G131" s="184"/>
      <c r="H131" s="185"/>
      <c r="I131" s="184"/>
      <c r="J131" s="84"/>
      <c r="K131" s="184"/>
      <c r="L131" s="184"/>
      <c r="M131" s="184"/>
      <c r="N131" s="184"/>
      <c r="O131" s="184"/>
      <c r="P131" s="185"/>
      <c r="Q131" s="185"/>
      <c r="R131" s="97"/>
      <c r="S131" s="184"/>
      <c r="T131" s="184"/>
      <c r="U131" s="184"/>
      <c r="V131" s="184"/>
      <c r="W131" s="185"/>
      <c r="X131" s="184"/>
      <c r="Y131" s="97"/>
      <c r="Z131" s="184"/>
      <c r="AA131" s="184"/>
      <c r="AB131" s="184"/>
      <c r="AC131" s="185"/>
      <c r="AD131" s="185"/>
      <c r="AE131" s="184"/>
    </row>
    <row r="132" spans="2:31" ht="15" customHeight="1" x14ac:dyDescent="0.2">
      <c r="B132" s="44"/>
      <c r="C132" s="184"/>
      <c r="D132" s="184"/>
      <c r="E132" s="184"/>
      <c r="F132" s="184"/>
      <c r="G132" s="184"/>
      <c r="H132" s="185"/>
      <c r="I132" s="184"/>
      <c r="J132" s="84"/>
      <c r="K132" s="184"/>
      <c r="L132" s="184"/>
      <c r="M132" s="184"/>
      <c r="N132" s="184"/>
      <c r="O132" s="184"/>
      <c r="P132" s="185"/>
      <c r="Q132" s="185"/>
      <c r="R132" s="97"/>
      <c r="S132" s="184"/>
      <c r="T132" s="184"/>
      <c r="U132" s="184"/>
      <c r="V132" s="184"/>
      <c r="W132" s="185"/>
      <c r="X132" s="184"/>
      <c r="Y132" s="97"/>
      <c r="Z132" s="184"/>
      <c r="AA132" s="184"/>
      <c r="AB132" s="184"/>
      <c r="AC132" s="185"/>
      <c r="AD132" s="185"/>
      <c r="AE132" s="184"/>
    </row>
    <row r="133" spans="2:31" ht="15" customHeight="1" collapsed="1" x14ac:dyDescent="0.2">
      <c r="B133" s="44"/>
      <c r="C133" s="184"/>
      <c r="D133" s="184"/>
      <c r="E133" s="184"/>
      <c r="F133" s="184"/>
      <c r="G133" s="184"/>
      <c r="H133" s="185"/>
      <c r="I133" s="184"/>
      <c r="J133" s="84"/>
      <c r="K133" s="184"/>
      <c r="L133" s="184"/>
      <c r="M133" s="184"/>
      <c r="N133" s="184"/>
      <c r="O133" s="184"/>
      <c r="P133" s="185"/>
      <c r="Q133" s="185"/>
      <c r="R133" s="97"/>
      <c r="S133" s="184"/>
      <c r="T133" s="184"/>
      <c r="U133" s="184"/>
      <c r="V133" s="184"/>
      <c r="W133" s="185"/>
      <c r="X133" s="184"/>
      <c r="Y133" s="97"/>
      <c r="Z133" s="184"/>
      <c r="AA133" s="184"/>
      <c r="AB133" s="184"/>
      <c r="AC133" s="185"/>
      <c r="AD133" s="185"/>
      <c r="AE133" s="184"/>
    </row>
    <row r="134" spans="2:31" ht="15" customHeight="1" x14ac:dyDescent="0.2">
      <c r="B134" s="44"/>
      <c r="C134" s="186"/>
      <c r="D134" s="187"/>
      <c r="E134" s="187"/>
      <c r="F134" s="184"/>
      <c r="G134" s="184"/>
      <c r="H134" s="188"/>
      <c r="I134" s="186"/>
      <c r="J134" s="84"/>
      <c r="K134" s="186"/>
      <c r="L134" s="184"/>
      <c r="M134" s="184"/>
      <c r="N134" s="184"/>
      <c r="O134" s="184"/>
      <c r="P134" s="188"/>
      <c r="Q134" s="188"/>
      <c r="R134" s="97"/>
      <c r="S134" s="184"/>
      <c r="T134" s="184"/>
      <c r="U134" s="184"/>
      <c r="V134" s="184"/>
      <c r="W134" s="188"/>
      <c r="X134" s="186"/>
      <c r="Y134" s="97"/>
      <c r="Z134" s="184"/>
      <c r="AA134" s="184"/>
      <c r="AB134" s="184"/>
      <c r="AC134" s="188"/>
      <c r="AD134" s="188"/>
      <c r="AE134" s="186"/>
    </row>
    <row r="135" spans="2:31" ht="15" customHeight="1" x14ac:dyDescent="0.2">
      <c r="B135" s="44"/>
      <c r="C135" s="184"/>
      <c r="D135" s="187"/>
      <c r="E135" s="187"/>
      <c r="F135" s="184"/>
      <c r="G135" s="184"/>
      <c r="H135" s="182"/>
      <c r="I135" s="181"/>
      <c r="J135" s="84"/>
      <c r="K135" s="184"/>
      <c r="L135" s="184"/>
      <c r="M135" s="184"/>
      <c r="N135" s="184"/>
      <c r="O135" s="184"/>
      <c r="P135" s="182"/>
      <c r="Q135" s="182"/>
      <c r="R135" s="97"/>
      <c r="S135" s="184"/>
      <c r="T135" s="184"/>
      <c r="U135" s="184"/>
      <c r="V135" s="184"/>
      <c r="W135" s="182"/>
      <c r="X135" s="181"/>
      <c r="Y135" s="97"/>
      <c r="Z135" s="184"/>
      <c r="AA135" s="184"/>
      <c r="AB135" s="184"/>
      <c r="AC135" s="182"/>
      <c r="AD135" s="182"/>
      <c r="AE135" s="181"/>
    </row>
    <row r="136" spans="2:31" ht="15" customHeight="1" x14ac:dyDescent="0.2">
      <c r="B136" s="189"/>
      <c r="C136" s="181"/>
      <c r="D136" s="181"/>
      <c r="E136" s="181"/>
      <c r="F136" s="181"/>
      <c r="G136" s="181"/>
      <c r="H136" s="182"/>
      <c r="I136" s="181"/>
      <c r="J136" s="84"/>
      <c r="K136" s="181"/>
      <c r="L136" s="181"/>
      <c r="M136" s="181"/>
      <c r="N136" s="181"/>
      <c r="O136" s="181"/>
      <c r="P136" s="182"/>
      <c r="Q136" s="182"/>
      <c r="R136" s="97"/>
      <c r="S136" s="181"/>
      <c r="T136" s="181"/>
      <c r="U136" s="181"/>
      <c r="V136" s="181"/>
      <c r="W136" s="182"/>
      <c r="X136" s="181"/>
      <c r="Y136" s="97"/>
      <c r="Z136" s="181"/>
      <c r="AA136" s="181"/>
      <c r="AB136" s="181"/>
      <c r="AC136" s="182"/>
      <c r="AD136" s="182"/>
      <c r="AE136" s="181"/>
    </row>
    <row r="137" spans="2:31" ht="15" customHeight="1" x14ac:dyDescent="0.2">
      <c r="B137" s="59"/>
      <c r="C137" s="181"/>
      <c r="D137" s="181"/>
      <c r="E137" s="181"/>
      <c r="F137" s="181"/>
      <c r="G137" s="181"/>
      <c r="H137" s="182"/>
      <c r="I137" s="181"/>
      <c r="J137" s="84"/>
      <c r="K137" s="181"/>
      <c r="L137" s="181"/>
      <c r="M137" s="181"/>
      <c r="N137" s="181"/>
      <c r="O137" s="181"/>
      <c r="P137" s="182"/>
      <c r="Q137" s="182"/>
      <c r="R137" s="97"/>
      <c r="S137" s="181"/>
      <c r="T137" s="181"/>
      <c r="U137" s="181"/>
      <c r="V137" s="181"/>
      <c r="W137" s="182"/>
      <c r="X137" s="181"/>
      <c r="Y137" s="97"/>
      <c r="Z137" s="181"/>
      <c r="AA137" s="181"/>
      <c r="AB137" s="181"/>
      <c r="AC137" s="182"/>
      <c r="AD137" s="182"/>
      <c r="AE137" s="181"/>
    </row>
    <row r="138" spans="2:31" ht="15" customHeight="1" x14ac:dyDescent="0.2">
      <c r="B138" s="59"/>
      <c r="C138" s="181"/>
      <c r="D138" s="181"/>
      <c r="E138" s="181"/>
      <c r="F138" s="181"/>
      <c r="G138" s="181"/>
      <c r="H138" s="182"/>
      <c r="I138" s="181"/>
      <c r="J138" s="84"/>
      <c r="K138" s="181"/>
      <c r="L138" s="181"/>
      <c r="M138" s="181"/>
      <c r="N138" s="181"/>
      <c r="O138" s="181"/>
      <c r="P138" s="182"/>
      <c r="Q138" s="182"/>
      <c r="R138" s="97"/>
      <c r="S138" s="181"/>
      <c r="T138" s="181"/>
      <c r="U138" s="181"/>
      <c r="V138" s="181"/>
      <c r="W138" s="182"/>
      <c r="X138" s="181"/>
      <c r="Y138" s="97"/>
      <c r="Z138" s="181"/>
      <c r="AA138" s="181"/>
      <c r="AB138" s="181"/>
      <c r="AC138" s="182"/>
      <c r="AD138" s="182"/>
      <c r="AE138" s="181"/>
    </row>
    <row r="139" spans="2:31" ht="15" customHeight="1" x14ac:dyDescent="0.2">
      <c r="B139" s="59"/>
      <c r="C139" s="181"/>
      <c r="D139" s="181"/>
      <c r="E139" s="181"/>
      <c r="F139" s="181"/>
      <c r="G139" s="181"/>
      <c r="H139" s="182"/>
      <c r="I139" s="181"/>
      <c r="J139" s="84"/>
      <c r="K139" s="181"/>
      <c r="L139" s="181"/>
      <c r="M139" s="181"/>
      <c r="N139" s="181"/>
      <c r="O139" s="181"/>
      <c r="P139" s="182"/>
      <c r="Q139" s="182"/>
      <c r="R139" s="97"/>
      <c r="S139" s="181"/>
      <c r="T139" s="181"/>
      <c r="U139" s="181"/>
      <c r="V139" s="181"/>
      <c r="W139" s="182"/>
      <c r="X139" s="181"/>
      <c r="Y139" s="97"/>
      <c r="Z139" s="181"/>
      <c r="AA139" s="181"/>
      <c r="AB139" s="181"/>
      <c r="AC139" s="182"/>
      <c r="AD139" s="182"/>
      <c r="AE139" s="181"/>
    </row>
    <row r="140" spans="2:31" ht="15" customHeight="1" x14ac:dyDescent="0.2">
      <c r="B140" s="59"/>
      <c r="C140" s="181"/>
      <c r="D140" s="181"/>
      <c r="E140" s="181"/>
      <c r="F140" s="181"/>
      <c r="G140" s="181"/>
      <c r="H140" s="182"/>
      <c r="I140" s="181"/>
      <c r="J140" s="84"/>
      <c r="K140" s="181"/>
      <c r="L140" s="181"/>
      <c r="M140" s="181"/>
      <c r="N140" s="181"/>
      <c r="O140" s="181"/>
      <c r="P140" s="182"/>
      <c r="Q140" s="182"/>
      <c r="R140" s="97"/>
      <c r="S140" s="181"/>
      <c r="T140" s="181"/>
      <c r="U140" s="181"/>
      <c r="V140" s="181"/>
      <c r="W140" s="182"/>
      <c r="X140" s="181"/>
      <c r="Y140" s="97"/>
      <c r="Z140" s="181"/>
      <c r="AA140" s="181"/>
      <c r="AB140" s="181"/>
      <c r="AC140" s="182"/>
      <c r="AD140" s="182"/>
      <c r="AE140" s="181"/>
    </row>
    <row r="141" spans="2:31" ht="15" customHeight="1" x14ac:dyDescent="0.2">
      <c r="B141" s="59"/>
      <c r="C141" s="181"/>
      <c r="D141" s="181"/>
      <c r="E141" s="181"/>
      <c r="F141" s="181"/>
      <c r="G141" s="181"/>
      <c r="H141" s="182"/>
      <c r="I141" s="181"/>
      <c r="J141" s="84"/>
      <c r="K141" s="181"/>
      <c r="L141" s="181"/>
      <c r="M141" s="181"/>
      <c r="N141" s="181"/>
      <c r="O141" s="181"/>
      <c r="P141" s="182"/>
      <c r="Q141" s="182"/>
      <c r="R141" s="97"/>
      <c r="S141" s="181"/>
      <c r="T141" s="181"/>
      <c r="U141" s="181"/>
      <c r="V141" s="181"/>
      <c r="W141" s="182"/>
      <c r="X141" s="181"/>
      <c r="Y141" s="97"/>
      <c r="Z141" s="181"/>
      <c r="AA141" s="181"/>
      <c r="AB141" s="181"/>
      <c r="AC141" s="182"/>
      <c r="AD141" s="182"/>
      <c r="AE141" s="181"/>
    </row>
    <row r="142" spans="2:31" ht="15" customHeight="1" collapsed="1" x14ac:dyDescent="0.2">
      <c r="B142" s="59"/>
      <c r="C142" s="181"/>
      <c r="D142" s="181"/>
      <c r="E142" s="181"/>
      <c r="F142" s="181"/>
      <c r="G142" s="181"/>
      <c r="H142" s="182"/>
      <c r="I142" s="181"/>
      <c r="J142" s="84"/>
      <c r="K142" s="181"/>
      <c r="L142" s="181"/>
      <c r="M142" s="181"/>
      <c r="N142" s="181"/>
      <c r="O142" s="181"/>
      <c r="P142" s="182"/>
      <c r="Q142" s="182"/>
      <c r="R142" s="97"/>
      <c r="S142" s="181"/>
      <c r="T142" s="181"/>
      <c r="U142" s="181"/>
      <c r="V142" s="181"/>
      <c r="W142" s="182"/>
      <c r="X142" s="181"/>
      <c r="Y142" s="97"/>
      <c r="Z142" s="181"/>
      <c r="AA142" s="181"/>
      <c r="AB142" s="181"/>
      <c r="AC142" s="182"/>
      <c r="AD142" s="182"/>
      <c r="AE142" s="181"/>
    </row>
    <row r="143" spans="2:31" ht="15" customHeight="1" x14ac:dyDescent="0.2">
      <c r="B143" s="59"/>
      <c r="C143" s="181"/>
      <c r="D143" s="181"/>
      <c r="E143" s="181"/>
      <c r="F143" s="181"/>
      <c r="G143" s="181"/>
      <c r="H143" s="182"/>
      <c r="I143" s="181"/>
      <c r="J143" s="84"/>
      <c r="K143" s="181"/>
      <c r="L143" s="181"/>
      <c r="M143" s="181"/>
      <c r="N143" s="181"/>
      <c r="O143" s="181"/>
      <c r="P143" s="182"/>
      <c r="Q143" s="182"/>
      <c r="R143" s="97"/>
      <c r="S143" s="181"/>
      <c r="T143" s="181"/>
      <c r="U143" s="181"/>
      <c r="V143" s="181"/>
      <c r="W143" s="182"/>
      <c r="X143" s="181"/>
      <c r="Y143" s="97"/>
      <c r="Z143" s="181"/>
      <c r="AA143" s="181"/>
      <c r="AB143" s="181"/>
      <c r="AC143" s="182"/>
      <c r="AD143" s="182"/>
      <c r="AE143" s="181"/>
    </row>
    <row r="144" spans="2:31" ht="15" customHeight="1" x14ac:dyDescent="0.2">
      <c r="B144" s="59"/>
      <c r="C144" s="181"/>
      <c r="D144" s="181"/>
      <c r="E144" s="181"/>
      <c r="F144" s="181"/>
      <c r="G144" s="181"/>
      <c r="H144" s="182"/>
      <c r="I144" s="181"/>
      <c r="J144" s="84"/>
      <c r="K144" s="181"/>
      <c r="L144" s="181"/>
      <c r="M144" s="181"/>
      <c r="N144" s="181"/>
      <c r="O144" s="181"/>
      <c r="P144" s="182"/>
      <c r="Q144" s="182"/>
      <c r="R144" s="97"/>
      <c r="S144" s="181"/>
      <c r="T144" s="181"/>
      <c r="U144" s="181"/>
      <c r="V144" s="181"/>
      <c r="W144" s="182"/>
      <c r="X144" s="181"/>
      <c r="Y144" s="97"/>
      <c r="Z144" s="181"/>
      <c r="AA144" s="181"/>
      <c r="AB144" s="181"/>
      <c r="AC144" s="182"/>
      <c r="AD144" s="182"/>
      <c r="AE144" s="181"/>
    </row>
    <row r="145" spans="2:31" ht="15" customHeight="1" x14ac:dyDescent="0.2">
      <c r="B145" s="59"/>
      <c r="C145" s="181"/>
      <c r="D145" s="181"/>
      <c r="E145" s="181"/>
      <c r="F145" s="181"/>
      <c r="G145" s="181"/>
      <c r="H145" s="182"/>
      <c r="I145" s="181"/>
      <c r="J145" s="84"/>
      <c r="K145" s="181"/>
      <c r="L145" s="181"/>
      <c r="M145" s="181"/>
      <c r="N145" s="181"/>
      <c r="O145" s="181"/>
      <c r="P145" s="182"/>
      <c r="Q145" s="182"/>
      <c r="R145" s="97"/>
      <c r="S145" s="181"/>
      <c r="T145" s="181"/>
      <c r="U145" s="181"/>
      <c r="V145" s="181"/>
      <c r="W145" s="182"/>
      <c r="X145" s="181"/>
      <c r="Y145" s="97"/>
      <c r="Z145" s="181"/>
      <c r="AA145" s="181"/>
      <c r="AB145" s="181"/>
      <c r="AC145" s="182"/>
      <c r="AD145" s="182"/>
      <c r="AE145" s="181"/>
    </row>
    <row r="146" spans="2:31" ht="15" customHeight="1" x14ac:dyDescent="0.2">
      <c r="B146" s="59"/>
      <c r="C146" s="181"/>
      <c r="D146" s="181"/>
      <c r="E146" s="181"/>
      <c r="F146" s="181"/>
      <c r="G146" s="181"/>
      <c r="H146" s="182"/>
      <c r="I146" s="181"/>
      <c r="J146" s="84"/>
      <c r="K146" s="181"/>
      <c r="L146" s="181"/>
      <c r="M146" s="181"/>
      <c r="N146" s="181"/>
      <c r="O146" s="181"/>
      <c r="P146" s="182"/>
      <c r="Q146" s="182"/>
      <c r="R146" s="97"/>
      <c r="S146" s="181"/>
      <c r="T146" s="181"/>
      <c r="U146" s="181"/>
      <c r="V146" s="181"/>
      <c r="W146" s="182"/>
      <c r="X146" s="181"/>
      <c r="Y146" s="97"/>
      <c r="Z146" s="181"/>
      <c r="AA146" s="181"/>
      <c r="AB146" s="181"/>
      <c r="AC146" s="182"/>
      <c r="AD146" s="182"/>
      <c r="AE146" s="181"/>
    </row>
    <row r="147" spans="2:31" ht="15" customHeight="1" x14ac:dyDescent="0.2">
      <c r="B147" s="59"/>
      <c r="C147" s="181"/>
      <c r="D147" s="181"/>
      <c r="E147" s="181"/>
      <c r="F147" s="181"/>
      <c r="G147" s="181"/>
      <c r="H147" s="182"/>
      <c r="I147" s="181"/>
      <c r="J147" s="84"/>
      <c r="K147" s="181"/>
      <c r="L147" s="181"/>
      <c r="M147" s="181"/>
      <c r="N147" s="181"/>
      <c r="O147" s="181"/>
      <c r="P147" s="182"/>
      <c r="Q147" s="182"/>
      <c r="R147" s="97"/>
      <c r="S147" s="181"/>
      <c r="T147" s="181"/>
      <c r="U147" s="181"/>
      <c r="V147" s="181"/>
      <c r="W147" s="182"/>
      <c r="X147" s="181"/>
      <c r="Y147" s="97"/>
      <c r="Z147" s="181"/>
      <c r="AA147" s="181"/>
      <c r="AB147" s="181"/>
      <c r="AC147" s="182"/>
      <c r="AD147" s="182"/>
      <c r="AE147" s="181"/>
    </row>
    <row r="148" spans="2:31" ht="15" customHeight="1" collapsed="1" x14ac:dyDescent="0.2">
      <c r="B148" s="59"/>
      <c r="C148" s="181"/>
      <c r="D148" s="181"/>
      <c r="E148" s="181"/>
      <c r="F148" s="181"/>
      <c r="G148" s="181"/>
      <c r="H148" s="182"/>
      <c r="I148" s="181"/>
      <c r="J148" s="84"/>
      <c r="K148" s="181"/>
      <c r="L148" s="181"/>
      <c r="M148" s="181"/>
      <c r="N148" s="181"/>
      <c r="O148" s="181"/>
      <c r="P148" s="182"/>
      <c r="Q148" s="182"/>
      <c r="R148" s="97"/>
      <c r="S148" s="181"/>
      <c r="T148" s="181"/>
      <c r="U148" s="181"/>
      <c r="V148" s="181"/>
      <c r="W148" s="182"/>
      <c r="X148" s="181"/>
      <c r="Y148" s="97"/>
      <c r="Z148" s="181"/>
      <c r="AA148" s="181"/>
      <c r="AB148" s="181"/>
      <c r="AC148" s="182"/>
      <c r="AD148" s="182"/>
      <c r="AE148" s="181"/>
    </row>
    <row r="149" spans="2:31" ht="15" customHeight="1" x14ac:dyDescent="0.2">
      <c r="B149" s="59"/>
      <c r="C149" s="181"/>
      <c r="D149" s="181"/>
      <c r="E149" s="181"/>
      <c r="F149" s="181"/>
      <c r="G149" s="181"/>
      <c r="H149" s="182"/>
      <c r="I149" s="181"/>
      <c r="J149" s="84"/>
      <c r="K149" s="181"/>
      <c r="L149" s="181"/>
      <c r="M149" s="181"/>
      <c r="N149" s="181"/>
      <c r="O149" s="181"/>
      <c r="P149" s="182"/>
      <c r="Q149" s="182"/>
      <c r="R149" s="97"/>
      <c r="S149" s="181"/>
      <c r="T149" s="181"/>
      <c r="U149" s="181"/>
      <c r="V149" s="181"/>
      <c r="W149" s="182"/>
      <c r="X149" s="181"/>
      <c r="Y149" s="97"/>
      <c r="Z149" s="181"/>
      <c r="AA149" s="181"/>
      <c r="AB149" s="181"/>
      <c r="AC149" s="182"/>
      <c r="AD149" s="182"/>
      <c r="AE149" s="181"/>
    </row>
    <row r="150" spans="2:31" ht="15" customHeight="1" x14ac:dyDescent="0.2">
      <c r="B150" s="59"/>
      <c r="C150" s="181"/>
      <c r="D150" s="181"/>
      <c r="E150" s="181"/>
      <c r="F150" s="181"/>
      <c r="G150" s="181"/>
      <c r="H150" s="182"/>
      <c r="I150" s="181"/>
      <c r="J150" s="84"/>
      <c r="K150" s="181"/>
      <c r="L150" s="181"/>
      <c r="M150" s="181"/>
      <c r="N150" s="181"/>
      <c r="O150" s="181"/>
      <c r="P150" s="182"/>
      <c r="Q150" s="182"/>
      <c r="R150" s="97"/>
      <c r="S150" s="181"/>
      <c r="T150" s="181"/>
      <c r="U150" s="181"/>
      <c r="V150" s="181"/>
      <c r="W150" s="182"/>
      <c r="X150" s="181"/>
      <c r="Y150" s="97"/>
      <c r="Z150" s="181"/>
      <c r="AA150" s="181"/>
      <c r="AB150" s="181"/>
      <c r="AC150" s="182"/>
      <c r="AD150" s="182"/>
      <c r="AE150" s="181"/>
    </row>
    <row r="151" spans="2:31" ht="15" customHeight="1" x14ac:dyDescent="0.2">
      <c r="B151" s="59"/>
      <c r="C151" s="181"/>
      <c r="D151" s="181"/>
      <c r="E151" s="181"/>
      <c r="F151" s="181"/>
      <c r="G151" s="181"/>
      <c r="H151" s="182"/>
      <c r="I151" s="181"/>
      <c r="J151" s="84"/>
      <c r="K151" s="181"/>
      <c r="L151" s="181"/>
      <c r="M151" s="181"/>
      <c r="N151" s="181"/>
      <c r="O151" s="181"/>
      <c r="P151" s="182"/>
      <c r="Q151" s="182"/>
      <c r="R151" s="97"/>
      <c r="S151" s="181"/>
      <c r="T151" s="181"/>
      <c r="U151" s="181"/>
      <c r="V151" s="181"/>
      <c r="W151" s="182"/>
      <c r="X151" s="181"/>
      <c r="Y151" s="97"/>
      <c r="Z151" s="181"/>
      <c r="AA151" s="181"/>
      <c r="AB151" s="181"/>
      <c r="AC151" s="182"/>
      <c r="AD151" s="182"/>
      <c r="AE151" s="181"/>
    </row>
    <row r="152" spans="2:31" ht="15" customHeight="1" x14ac:dyDescent="0.2">
      <c r="B152" s="59"/>
      <c r="C152" s="181"/>
      <c r="D152" s="181"/>
      <c r="E152" s="181"/>
      <c r="F152" s="181"/>
      <c r="G152" s="181"/>
      <c r="H152" s="182"/>
      <c r="I152" s="181"/>
      <c r="J152" s="84"/>
      <c r="K152" s="181"/>
      <c r="L152" s="181"/>
      <c r="M152" s="181"/>
      <c r="N152" s="181"/>
      <c r="O152" s="181"/>
      <c r="P152" s="182"/>
      <c r="Q152" s="182"/>
      <c r="R152" s="97"/>
      <c r="S152" s="181"/>
      <c r="T152" s="181"/>
      <c r="U152" s="181"/>
      <c r="V152" s="181"/>
      <c r="W152" s="182"/>
      <c r="X152" s="181"/>
      <c r="Y152" s="97"/>
      <c r="Z152" s="181"/>
      <c r="AA152" s="181"/>
      <c r="AB152" s="181"/>
      <c r="AC152" s="182"/>
      <c r="AD152" s="182"/>
      <c r="AE152" s="181"/>
    </row>
    <row r="153" spans="2:31" ht="15" customHeight="1" x14ac:dyDescent="0.2">
      <c r="B153" s="59"/>
      <c r="C153" s="181"/>
      <c r="D153" s="181"/>
      <c r="E153" s="181"/>
      <c r="F153" s="181"/>
      <c r="G153" s="181"/>
      <c r="H153" s="182"/>
      <c r="I153" s="181"/>
      <c r="J153" s="84"/>
      <c r="K153" s="181"/>
      <c r="L153" s="181"/>
      <c r="M153" s="181"/>
      <c r="N153" s="181"/>
      <c r="O153" s="181"/>
      <c r="P153" s="182"/>
      <c r="Q153" s="182"/>
      <c r="R153" s="97"/>
      <c r="S153" s="181"/>
      <c r="T153" s="181"/>
      <c r="U153" s="181"/>
      <c r="V153" s="181"/>
      <c r="W153" s="182"/>
      <c r="X153" s="181"/>
      <c r="Y153" s="97"/>
      <c r="Z153" s="181"/>
      <c r="AA153" s="181"/>
      <c r="AB153" s="181"/>
      <c r="AC153" s="182"/>
      <c r="AD153" s="182"/>
      <c r="AE153" s="181"/>
    </row>
    <row r="154" spans="2:31" ht="15" customHeight="1" collapsed="1" x14ac:dyDescent="0.2">
      <c r="B154" s="59"/>
      <c r="C154" s="181"/>
      <c r="D154" s="181"/>
      <c r="E154" s="181"/>
      <c r="F154" s="181"/>
      <c r="G154" s="181"/>
      <c r="H154" s="182"/>
      <c r="I154" s="181"/>
      <c r="J154" s="84"/>
      <c r="K154" s="181"/>
      <c r="L154" s="181"/>
      <c r="M154" s="181"/>
      <c r="N154" s="181"/>
      <c r="O154" s="181"/>
      <c r="P154" s="182"/>
      <c r="Q154" s="182"/>
      <c r="R154" s="97"/>
      <c r="S154" s="181"/>
      <c r="T154" s="181"/>
      <c r="U154" s="181"/>
      <c r="V154" s="181"/>
      <c r="W154" s="182"/>
      <c r="X154" s="181"/>
      <c r="Y154" s="97"/>
      <c r="Z154" s="181"/>
      <c r="AA154" s="181"/>
      <c r="AB154" s="181"/>
      <c r="AC154" s="182"/>
      <c r="AD154" s="182"/>
      <c r="AE154" s="181"/>
    </row>
    <row r="155" spans="2:31" ht="15" customHeight="1" x14ac:dyDescent="0.2">
      <c r="B155" s="59"/>
      <c r="C155" s="181"/>
      <c r="D155" s="181"/>
      <c r="E155" s="181"/>
      <c r="F155" s="181"/>
      <c r="G155" s="181"/>
      <c r="H155" s="182"/>
      <c r="I155" s="181"/>
      <c r="J155" s="84"/>
      <c r="K155" s="181"/>
      <c r="L155" s="181"/>
      <c r="M155" s="181"/>
      <c r="N155" s="181"/>
      <c r="O155" s="181"/>
      <c r="P155" s="182"/>
      <c r="Q155" s="182"/>
      <c r="R155" s="97"/>
      <c r="S155" s="181"/>
      <c r="T155" s="181"/>
      <c r="U155" s="181"/>
      <c r="V155" s="181"/>
      <c r="W155" s="182"/>
      <c r="X155" s="181"/>
      <c r="Y155" s="97"/>
      <c r="Z155" s="181"/>
      <c r="AA155" s="181"/>
      <c r="AB155" s="181"/>
      <c r="AC155" s="182"/>
      <c r="AD155" s="182"/>
      <c r="AE155" s="181"/>
    </row>
    <row r="156" spans="2:31" ht="15" customHeight="1" x14ac:dyDescent="0.2">
      <c r="B156" s="59"/>
      <c r="C156" s="181"/>
      <c r="D156" s="181"/>
      <c r="E156" s="181"/>
      <c r="F156" s="181"/>
      <c r="G156" s="181"/>
      <c r="H156" s="182"/>
      <c r="I156" s="181"/>
      <c r="J156" s="84"/>
      <c r="K156" s="181"/>
      <c r="L156" s="181"/>
      <c r="M156" s="181"/>
      <c r="N156" s="181"/>
      <c r="O156" s="181"/>
      <c r="P156" s="182"/>
      <c r="Q156" s="182"/>
      <c r="R156" s="97"/>
      <c r="S156" s="181"/>
      <c r="T156" s="181"/>
      <c r="U156" s="181"/>
      <c r="V156" s="181"/>
      <c r="W156" s="182"/>
      <c r="X156" s="181"/>
      <c r="Y156" s="97"/>
      <c r="Z156" s="181"/>
      <c r="AA156" s="181"/>
      <c r="AB156" s="181"/>
      <c r="AC156" s="182"/>
      <c r="AD156" s="182"/>
      <c r="AE156" s="181"/>
    </row>
    <row r="157" spans="2:31" ht="15" customHeight="1" x14ac:dyDescent="0.2">
      <c r="B157" s="44"/>
      <c r="C157" s="181"/>
      <c r="D157" s="181"/>
      <c r="E157" s="181"/>
      <c r="F157" s="181"/>
      <c r="G157" s="181"/>
      <c r="H157" s="182"/>
      <c r="I157" s="181"/>
      <c r="J157" s="84"/>
      <c r="K157" s="181"/>
      <c r="L157" s="181"/>
      <c r="M157" s="181"/>
      <c r="N157" s="181"/>
      <c r="O157" s="181"/>
      <c r="P157" s="182"/>
      <c r="Q157" s="182"/>
      <c r="R157" s="97"/>
      <c r="S157" s="181"/>
      <c r="T157" s="181"/>
      <c r="U157" s="181"/>
      <c r="V157" s="181"/>
      <c r="W157" s="182"/>
      <c r="X157" s="181"/>
      <c r="Y157" s="97"/>
      <c r="Z157" s="181"/>
      <c r="AA157" s="181"/>
      <c r="AB157" s="181"/>
      <c r="AC157" s="182"/>
      <c r="AD157" s="182"/>
      <c r="AE157" s="181"/>
    </row>
    <row r="158" spans="2:31" ht="15" customHeight="1" x14ac:dyDescent="0.2">
      <c r="B158" s="44"/>
      <c r="C158" s="184"/>
      <c r="D158" s="184"/>
      <c r="E158" s="184"/>
      <c r="F158" s="184"/>
      <c r="G158" s="184"/>
      <c r="H158" s="185"/>
      <c r="I158" s="184"/>
      <c r="J158" s="84"/>
      <c r="K158" s="184"/>
      <c r="L158" s="184"/>
      <c r="M158" s="184"/>
      <c r="N158" s="184"/>
      <c r="O158" s="184"/>
      <c r="P158" s="185"/>
      <c r="Q158" s="185"/>
      <c r="R158" s="97"/>
      <c r="S158" s="184"/>
      <c r="T158" s="184"/>
      <c r="U158" s="184"/>
      <c r="V158" s="184"/>
      <c r="W158" s="185"/>
      <c r="X158" s="184"/>
      <c r="Y158" s="97"/>
      <c r="Z158" s="184"/>
      <c r="AA158" s="184"/>
      <c r="AB158" s="184"/>
      <c r="AC158" s="185"/>
      <c r="AD158" s="185"/>
      <c r="AE158" s="184"/>
    </row>
    <row r="159" spans="2:31" ht="15" customHeight="1" x14ac:dyDescent="0.2">
      <c r="B159" s="44"/>
      <c r="C159" s="184"/>
      <c r="D159" s="184"/>
      <c r="E159" s="184"/>
      <c r="F159" s="184"/>
      <c r="G159" s="184"/>
      <c r="H159" s="185"/>
      <c r="I159" s="184"/>
      <c r="J159" s="84"/>
      <c r="K159" s="184"/>
      <c r="L159" s="184"/>
      <c r="M159" s="184"/>
      <c r="N159" s="184"/>
      <c r="O159" s="184"/>
      <c r="P159" s="185"/>
      <c r="Q159" s="185"/>
      <c r="R159" s="97"/>
      <c r="S159" s="184"/>
      <c r="T159" s="184"/>
      <c r="U159" s="184"/>
      <c r="V159" s="184"/>
      <c r="W159" s="185"/>
      <c r="X159" s="184"/>
      <c r="Y159" s="97"/>
      <c r="Z159" s="184"/>
      <c r="AA159" s="184"/>
      <c r="AB159" s="184"/>
      <c r="AC159" s="185"/>
      <c r="AD159" s="185"/>
      <c r="AE159" s="184"/>
    </row>
    <row r="160" spans="2:31" ht="15" customHeight="1" x14ac:dyDescent="0.2">
      <c r="B160" s="44"/>
      <c r="C160" s="184"/>
      <c r="D160" s="184"/>
      <c r="E160" s="184"/>
      <c r="F160" s="184"/>
      <c r="G160" s="184"/>
      <c r="H160" s="185"/>
      <c r="I160" s="184"/>
      <c r="J160" s="84"/>
      <c r="K160" s="184"/>
      <c r="L160" s="184"/>
      <c r="M160" s="184"/>
      <c r="N160" s="184"/>
      <c r="O160" s="184"/>
      <c r="P160" s="185"/>
      <c r="Q160" s="185"/>
      <c r="R160" s="97"/>
      <c r="S160" s="184"/>
      <c r="T160" s="184"/>
      <c r="U160" s="184"/>
      <c r="V160" s="184"/>
      <c r="W160" s="185"/>
      <c r="X160" s="184"/>
      <c r="Y160" s="97"/>
      <c r="Z160" s="184"/>
      <c r="AA160" s="184"/>
      <c r="AB160" s="184"/>
      <c r="AC160" s="185"/>
      <c r="AD160" s="185"/>
      <c r="AE160" s="184"/>
    </row>
    <row r="161" spans="2:31" ht="15" customHeight="1" x14ac:dyDescent="0.2">
      <c r="B161" s="44"/>
      <c r="C161" s="184"/>
      <c r="D161" s="184"/>
      <c r="E161" s="184"/>
      <c r="F161" s="184"/>
      <c r="G161" s="184"/>
      <c r="H161" s="185"/>
      <c r="I161" s="184"/>
      <c r="J161" s="84"/>
      <c r="K161" s="184"/>
      <c r="L161" s="184"/>
      <c r="M161" s="184"/>
      <c r="N161" s="184"/>
      <c r="O161" s="184"/>
      <c r="P161" s="185"/>
      <c r="Q161" s="185"/>
      <c r="R161" s="97"/>
      <c r="S161" s="184"/>
      <c r="T161" s="184"/>
      <c r="U161" s="184"/>
      <c r="V161" s="184"/>
      <c r="W161" s="185"/>
      <c r="X161" s="184"/>
      <c r="Y161" s="97"/>
      <c r="Z161" s="184"/>
      <c r="AA161" s="184"/>
      <c r="AB161" s="184"/>
      <c r="AC161" s="185"/>
      <c r="AD161" s="185"/>
      <c r="AE161" s="184"/>
    </row>
    <row r="162" spans="2:31" ht="15" customHeight="1" collapsed="1" x14ac:dyDescent="0.2">
      <c r="B162" s="44"/>
      <c r="C162" s="184"/>
      <c r="D162" s="184"/>
      <c r="E162" s="184"/>
      <c r="F162" s="184"/>
      <c r="G162" s="184"/>
      <c r="H162" s="185"/>
      <c r="I162" s="184"/>
      <c r="J162" s="84"/>
      <c r="K162" s="184"/>
      <c r="L162" s="184"/>
      <c r="M162" s="184"/>
      <c r="N162" s="184"/>
      <c r="O162" s="184"/>
      <c r="P162" s="185"/>
      <c r="Q162" s="185"/>
      <c r="R162" s="97"/>
      <c r="S162" s="184"/>
      <c r="T162" s="184"/>
      <c r="U162" s="184"/>
      <c r="V162" s="184"/>
      <c r="W162" s="185"/>
      <c r="X162" s="184"/>
      <c r="Y162" s="97"/>
      <c r="Z162" s="184"/>
      <c r="AA162" s="184"/>
      <c r="AB162" s="184"/>
      <c r="AC162" s="185"/>
      <c r="AD162" s="185"/>
      <c r="AE162" s="184"/>
    </row>
    <row r="163" spans="2:31" ht="15" customHeight="1" x14ac:dyDescent="0.2">
      <c r="C163" s="190"/>
      <c r="D163" s="190"/>
      <c r="E163" s="190"/>
      <c r="F163" s="190"/>
      <c r="G163" s="190"/>
      <c r="H163" s="191"/>
      <c r="I163" s="190"/>
      <c r="J163" s="84"/>
      <c r="K163" s="192"/>
      <c r="L163" s="192"/>
      <c r="M163" s="192"/>
      <c r="N163" s="192"/>
      <c r="O163" s="192"/>
      <c r="P163" s="182"/>
      <c r="Q163" s="182"/>
      <c r="R163" s="84"/>
      <c r="S163" s="192"/>
      <c r="T163" s="192"/>
      <c r="U163" s="192"/>
      <c r="V163" s="192"/>
      <c r="W163" s="182"/>
      <c r="X163" s="192"/>
      <c r="Y163" s="84"/>
      <c r="Z163" s="192"/>
      <c r="AA163" s="192"/>
      <c r="AB163" s="192"/>
      <c r="AC163" s="182"/>
      <c r="AD163" s="182"/>
      <c r="AE163" s="192"/>
    </row>
    <row r="164" spans="2:31" ht="15" customHeight="1" x14ac:dyDescent="0.2">
      <c r="C164" s="190"/>
      <c r="D164" s="190"/>
      <c r="E164" s="190"/>
      <c r="F164" s="190"/>
      <c r="G164" s="190"/>
      <c r="H164" s="191"/>
      <c r="I164" s="190"/>
      <c r="J164" s="84"/>
      <c r="K164" s="192"/>
      <c r="L164" s="192"/>
      <c r="M164" s="192"/>
      <c r="N164" s="192"/>
      <c r="O164" s="192"/>
      <c r="P164" s="182"/>
      <c r="Q164" s="182"/>
      <c r="R164" s="84"/>
      <c r="S164" s="192"/>
      <c r="T164" s="192"/>
      <c r="U164" s="192"/>
      <c r="V164" s="192"/>
      <c r="W164" s="182"/>
      <c r="X164" s="192"/>
      <c r="Y164" s="84"/>
      <c r="Z164" s="190"/>
      <c r="AA164" s="190"/>
      <c r="AB164" s="190"/>
      <c r="AC164" s="191"/>
      <c r="AD164" s="191"/>
      <c r="AE164" s="190"/>
    </row>
    <row r="165" spans="2:31" ht="15" customHeight="1" x14ac:dyDescent="0.2">
      <c r="K165" s="75"/>
      <c r="L165" s="75"/>
      <c r="M165" s="75"/>
      <c r="N165" s="75"/>
      <c r="O165" s="75"/>
      <c r="P165" s="33"/>
      <c r="Q165" s="33"/>
    </row>
    <row r="166" spans="2:31" ht="15" customHeight="1" x14ac:dyDescent="0.2">
      <c r="K166" s="75"/>
      <c r="L166" s="75"/>
      <c r="M166" s="75"/>
      <c r="N166" s="75"/>
      <c r="O166" s="75"/>
      <c r="P166" s="33"/>
      <c r="Q166" s="33"/>
    </row>
    <row r="167" spans="2:31" ht="15" customHeight="1" x14ac:dyDescent="0.2">
      <c r="K167" s="75"/>
      <c r="L167" s="75"/>
      <c r="M167" s="75"/>
      <c r="N167" s="75"/>
      <c r="O167" s="75"/>
      <c r="P167" s="33"/>
      <c r="Q167" s="33"/>
    </row>
    <row r="168" spans="2:31" ht="15" customHeight="1" x14ac:dyDescent="0.2">
      <c r="K168" s="75"/>
      <c r="L168" s="75"/>
      <c r="M168" s="75"/>
      <c r="N168" s="75"/>
      <c r="O168" s="75"/>
      <c r="P168" s="33"/>
      <c r="Q168" s="33"/>
    </row>
    <row r="169" spans="2:31" ht="15" customHeight="1" x14ac:dyDescent="0.2">
      <c r="K169" s="75"/>
      <c r="L169" s="75"/>
      <c r="M169" s="75"/>
      <c r="N169" s="75"/>
      <c r="O169" s="75"/>
      <c r="P169" s="33"/>
      <c r="Q169" s="33"/>
    </row>
    <row r="170" spans="2:31" ht="15" customHeight="1" x14ac:dyDescent="0.2">
      <c r="K170" s="75"/>
      <c r="L170" s="75"/>
      <c r="M170" s="75"/>
      <c r="N170" s="75"/>
      <c r="O170" s="75"/>
      <c r="P170" s="33"/>
      <c r="Q170" s="33"/>
    </row>
    <row r="171" spans="2:31" ht="15" customHeight="1" x14ac:dyDescent="0.2">
      <c r="K171" s="75"/>
      <c r="L171" s="75"/>
      <c r="M171" s="75"/>
      <c r="N171" s="75"/>
      <c r="O171" s="75"/>
      <c r="P171" s="33"/>
      <c r="Q171" s="33"/>
    </row>
    <row r="172" spans="2:31" ht="15" customHeight="1" x14ac:dyDescent="0.2">
      <c r="K172" s="75"/>
      <c r="L172" s="75"/>
      <c r="M172" s="75"/>
      <c r="N172" s="75"/>
      <c r="O172" s="75"/>
      <c r="P172" s="33"/>
      <c r="Q172" s="33"/>
    </row>
    <row r="173" spans="2:31" ht="15" customHeight="1" x14ac:dyDescent="0.2">
      <c r="K173" s="75"/>
      <c r="L173" s="75"/>
      <c r="M173" s="75"/>
      <c r="N173" s="75"/>
      <c r="O173" s="75"/>
      <c r="P173" s="33"/>
      <c r="Q173" s="33"/>
    </row>
    <row r="174" spans="2:31" ht="15" customHeight="1" x14ac:dyDescent="0.2">
      <c r="K174" s="75"/>
      <c r="L174" s="75"/>
      <c r="M174" s="75"/>
      <c r="N174" s="75"/>
      <c r="O174" s="75"/>
      <c r="P174" s="33"/>
      <c r="Q174" s="33"/>
    </row>
    <row r="175" spans="2:31" ht="15" customHeight="1" x14ac:dyDescent="0.2">
      <c r="K175" s="75"/>
      <c r="L175" s="75"/>
      <c r="M175" s="75"/>
      <c r="N175" s="75"/>
      <c r="O175" s="75"/>
      <c r="P175" s="33"/>
      <c r="Q175" s="33"/>
    </row>
    <row r="176" spans="2:31" ht="15" customHeight="1" x14ac:dyDescent="0.2">
      <c r="K176" s="75"/>
      <c r="L176" s="75"/>
      <c r="M176" s="75"/>
      <c r="N176" s="75"/>
      <c r="O176" s="75"/>
      <c r="P176" s="33"/>
      <c r="Q176" s="33"/>
    </row>
    <row r="177" spans="11:17" ht="15" customHeight="1" x14ac:dyDescent="0.2">
      <c r="K177" s="75"/>
      <c r="L177" s="75"/>
      <c r="M177" s="75"/>
      <c r="N177" s="75"/>
      <c r="O177" s="75"/>
      <c r="P177" s="33"/>
      <c r="Q177" s="33"/>
    </row>
    <row r="178" spans="11:17" ht="15" customHeight="1" x14ac:dyDescent="0.2">
      <c r="K178" s="75"/>
      <c r="L178" s="75"/>
      <c r="M178" s="75"/>
      <c r="N178" s="75"/>
      <c r="O178" s="75"/>
      <c r="P178" s="33"/>
      <c r="Q178" s="33"/>
    </row>
    <row r="179" spans="11:17" ht="15" customHeight="1" x14ac:dyDescent="0.2">
      <c r="K179" s="75"/>
      <c r="L179" s="75"/>
      <c r="M179" s="75"/>
      <c r="N179" s="75"/>
      <c r="O179" s="75"/>
      <c r="P179" s="33"/>
      <c r="Q179" s="33"/>
    </row>
    <row r="180" spans="11:17" ht="15" customHeight="1" x14ac:dyDescent="0.2">
      <c r="K180" s="75"/>
      <c r="L180" s="75"/>
      <c r="M180" s="75"/>
      <c r="N180" s="75"/>
      <c r="O180" s="75"/>
      <c r="P180" s="33"/>
      <c r="Q180" s="33"/>
    </row>
    <row r="181" spans="11:17" ht="15" customHeight="1" x14ac:dyDescent="0.2">
      <c r="K181" s="75"/>
      <c r="L181" s="75"/>
      <c r="M181" s="75"/>
      <c r="N181" s="75"/>
      <c r="O181" s="75"/>
      <c r="P181" s="33"/>
      <c r="Q181" s="33"/>
    </row>
    <row r="182" spans="11:17" ht="15" customHeight="1" x14ac:dyDescent="0.2">
      <c r="K182" s="75"/>
      <c r="L182" s="75"/>
      <c r="M182" s="75"/>
      <c r="N182" s="75"/>
      <c r="O182" s="75"/>
      <c r="P182" s="33"/>
      <c r="Q182" s="33"/>
    </row>
    <row r="183" spans="11:17" ht="15" customHeight="1" x14ac:dyDescent="0.2">
      <c r="K183" s="75"/>
      <c r="L183" s="75"/>
      <c r="M183" s="75"/>
      <c r="N183" s="75"/>
      <c r="O183" s="75"/>
      <c r="P183" s="33"/>
      <c r="Q183" s="33"/>
    </row>
  </sheetData>
  <conditionalFormatting sqref="C33:G33 K33:O33 S33:V33 Z33:AC33 C58:G58 K58:O58 S58:V58 Z58:AC58 C60:G60 K60:O60 S60:V60 Z60:AC60">
    <cfRule type="cellIs" dxfId="3" priority="4" operator="lessThanOrEqual">
      <formula>0</formula>
    </cfRule>
  </conditionalFormatting>
  <conditionalFormatting sqref="C35:G37 K35:O37 S35:V37 Z35:AC37">
    <cfRule type="cellIs" dxfId="2" priority="2" operator="lessThan">
      <formula>0</formula>
    </cfRule>
  </conditionalFormatting>
  <conditionalFormatting sqref="C38:G38 K38:O38 S38:V38 Z38:AC38">
    <cfRule type="cellIs" dxfId="1" priority="1" operator="greaterThan">
      <formula>0</formula>
    </cfRule>
  </conditionalFormatting>
  <conditionalFormatting sqref="C59:G59 K59:O59 S59:V59 Z59:AC59">
    <cfRule type="cellIs" dxfId="0" priority="3" operator="greaterThanOrEqual">
      <formula>0</formula>
    </cfRule>
  </conditionalFormatting>
  <pageMargins left="0.25" right="0.25" top="0.75" bottom="0.75" header="0.3" footer="0.3"/>
  <pageSetup paperSize="8" scale="31" orientation="landscape"/>
  <headerFooter>
    <oddFooter xml:space="preserve">&amp;L&amp;"Aptos"&amp;11 &amp;K000000_x000D_# Information Classification: Internal_x000D_&amp;1#&amp;"Aptos"&amp;11&amp;K000000 Information Classification: Internal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962dba7-3712-4f6f-98f5-145bec6bbc55" xsi:nil="true"/>
    <lcf76f155ced4ddcb4097134ff3c332f xmlns="83aa4472-d2f9-4f35-ad16-5b551098573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9276C8D14B3A49B445AA0A2630AD59" ma:contentTypeVersion="17" ma:contentTypeDescription="Create a new document." ma:contentTypeScope="" ma:versionID="8b356712660c1ab098963b21f0e893f4">
  <xsd:schema xmlns:xsd="http://www.w3.org/2001/XMLSchema" xmlns:xs="http://www.w3.org/2001/XMLSchema" xmlns:p="http://schemas.microsoft.com/office/2006/metadata/properties" xmlns:ns2="83aa4472-d2f9-4f35-ad16-5b551098573b" xmlns:ns3="635506ee-0731-4154-ab7d-7a821b06a87a" xmlns:ns4="6962dba7-3712-4f6f-98f5-145bec6bbc55" targetNamespace="http://schemas.microsoft.com/office/2006/metadata/properties" ma:root="true" ma:fieldsID="f127a5bd78881aeaae87ddb43f39bdde" ns2:_="" ns3:_="" ns4:_="">
    <xsd:import namespace="83aa4472-d2f9-4f35-ad16-5b551098573b"/>
    <xsd:import namespace="635506ee-0731-4154-ab7d-7a821b06a87a"/>
    <xsd:import namespace="6962dba7-3712-4f6f-98f5-145bec6bb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CR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aa4472-d2f9-4f35-ad16-5b55109857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9c95e3e-6dc8-45ac-9b4c-1254cb319f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5506ee-0731-4154-ab7d-7a821b06a87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2dba7-3712-4f6f-98f5-145bec6bbc55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b62c5bde-e282-428e-891c-330e8266b711}" ma:internalName="TaxCatchAll" ma:showField="CatchAllData" ma:web="635506ee-0731-4154-ab7d-7a821b06a8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A9FDBEC-D569-4D3F-890B-6A57915B1098}">
  <ds:schemaRefs>
    <ds:schemaRef ds:uri="http://schemas.microsoft.com/office/2006/metadata/properties"/>
    <ds:schemaRef ds:uri="http://schemas.microsoft.com/office/infopath/2007/PartnerControls"/>
    <ds:schemaRef ds:uri="6962dba7-3712-4f6f-98f5-145bec6bbc55"/>
    <ds:schemaRef ds:uri="83aa4472-d2f9-4f35-ad16-5b551098573b"/>
  </ds:schemaRefs>
</ds:datastoreItem>
</file>

<file path=customXml/itemProps2.xml><?xml version="1.0" encoding="utf-8"?>
<ds:datastoreItem xmlns:ds="http://schemas.openxmlformats.org/officeDocument/2006/customXml" ds:itemID="{CDAA026D-1821-47EB-AF45-D06147FD6F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3aa4472-d2f9-4f35-ad16-5b551098573b"/>
    <ds:schemaRef ds:uri="635506ee-0731-4154-ab7d-7a821b06a87a"/>
    <ds:schemaRef ds:uri="6962dba7-3712-4f6f-98f5-145bec6bbc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89E1B2-5436-4291-9289-DD3DA993A6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2026-10-09T13:18:49Z</dcterms:created>
  <dcterms:modified xsi:type="dcterms:W3CDTF">2026-10-11T09:24:39Z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ca9737-3fb7-4a23-a452-5fd2dddae788_Enabled">
    <vt:lpwstr>true</vt:lpwstr>
  </property>
  <property fmtid="{D5CDD505-2E9C-101B-9397-08002B2CF9AE}" pid="3" name="MSIP_Label_ecca9737-3fb7-4a23-a452-5fd2dddae788_SetDate">
    <vt:lpwstr>2026-10-09T13:18:49Z</vt:lpwstr>
  </property>
  <property fmtid="{D5CDD505-2E9C-101B-9397-08002B2CF9AE}" pid="4" name="MSIP_Label_ecca9737-3fb7-4a23-a452-5fd2dddae788_Method">
    <vt:lpwstr>Standard</vt:lpwstr>
  </property>
  <property fmtid="{D5CDD505-2E9C-101B-9397-08002B2CF9AE}" pid="5" name="MSIP_Label_ecca9737-3fb7-4a23-a452-5fd2dddae788_Name">
    <vt:lpwstr>Internal</vt:lpwstr>
  </property>
  <property fmtid="{D5CDD505-2E9C-101B-9397-08002B2CF9AE}" pid="6" name="MSIP_Label_ecca9737-3fb7-4a23-a452-5fd2dddae788_SiteId">
    <vt:lpwstr>76431109-ff89-42c2-8781-a07ca07a2d57</vt:lpwstr>
  </property>
  <property fmtid="{D5CDD505-2E9C-101B-9397-08002B2CF9AE}" pid="7" name="MSIP_Label_ecca9737-3fb7-4a23-a452-5fd2dddae788_ActionId">
    <vt:lpwstr>e3190955-a930-43e7-8b9b-5d7254315a2c</vt:lpwstr>
  </property>
  <property fmtid="{D5CDD505-2E9C-101B-9397-08002B2CF9AE}" pid="8" name="MSIP_Label_ecca9737-3fb7-4a23-a452-5fd2dddae788_ContentBits">
    <vt:lpwstr>2</vt:lpwstr>
  </property>
  <property fmtid="{D5CDD505-2E9C-101B-9397-08002B2CF9AE}" pid="9" name="MSIP_Label_ecca9737-3fb7-4a23-a452-5fd2dddae788_Tag">
    <vt:lpwstr>10, 3, 0, 1</vt:lpwstr>
  </property>
  <property fmtid="{D5CDD505-2E9C-101B-9397-08002B2CF9AE}" pid="10" name="ContentTypeId">
    <vt:lpwstr>0x010100019276C8D14B3A49B445AA0A2630AD59</vt:lpwstr>
  </property>
  <property fmtid="{D5CDD505-2E9C-101B-9397-08002B2CF9AE}" pid="11" name="MediaServiceImageTags">
    <vt:lpwstr/>
  </property>
</Properties>
</file>